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4235" windowHeight="4680" activeTab="3"/>
  </bookViews>
  <sheets>
    <sheet name="mau 5" sheetId="1" r:id="rId1"/>
    <sheet name="mau 6" sheetId="2" r:id="rId2"/>
    <sheet name="mau 7" sheetId="3" r:id="rId3"/>
    <sheet name="mau 8" sheetId="4" r:id="rId4"/>
  </sheets>
  <definedNames/>
  <calcPr fullCalcOnLoad="1"/>
</workbook>
</file>

<file path=xl/sharedStrings.xml><?xml version="1.0" encoding="utf-8"?>
<sst xmlns="http://schemas.openxmlformats.org/spreadsheetml/2006/main" count="375" uniqueCount="203">
  <si>
    <t>Đơn vị: học sinh</t>
  </si>
  <si>
    <t>STT</t>
  </si>
  <si>
    <t>Nội dung</t>
  </si>
  <si>
    <t>Tổng số</t>
  </si>
  <si>
    <t>Chia ra theo khối lớp</t>
  </si>
  <si>
    <t>Lớp 1</t>
  </si>
  <si>
    <t>Lớp 2</t>
  </si>
  <si>
    <t>Lớp 3</t>
  </si>
  <si>
    <t>Lớp 4</t>
  </si>
  <si>
    <t>Lớp 5</t>
  </si>
  <si>
    <t>I</t>
  </si>
  <si>
    <t>Tổng số học sinh</t>
  </si>
  <si>
    <t>II</t>
  </si>
  <si>
    <t>Số học sinh học 2 buổi/ngày</t>
  </si>
  <si>
    <t>(tỷ lệ so với tổng số)</t>
  </si>
  <si>
    <t>III</t>
  </si>
  <si>
    <t>IV</t>
  </si>
  <si>
    <t>Tiếng Việt</t>
  </si>
  <si>
    <t>a</t>
  </si>
  <si>
    <t>b</t>
  </si>
  <si>
    <t>Toán</t>
  </si>
  <si>
    <t>Khoa  học</t>
  </si>
  <si>
    <t>Lịch sử và Địa lí</t>
  </si>
  <si>
    <t>Tiếng nước ngoài</t>
  </si>
  <si>
    <t>Tiếng dân tộc</t>
  </si>
  <si>
    <t>Tin học</t>
  </si>
  <si>
    <t>Đạo đức</t>
  </si>
  <si>
    <t>Tự nhiên và Xã hội</t>
  </si>
  <si>
    <t>Âm nhạc</t>
  </si>
  <si>
    <t>Mĩ thuật</t>
  </si>
  <si>
    <t>Thủ công (Kỹ thuật)</t>
  </si>
  <si>
    <t>Thể dục</t>
  </si>
  <si>
    <t>V</t>
  </si>
  <si>
    <t>VI</t>
  </si>
  <si>
    <t xml:space="preserve">Thủ trưởng đơn vị                   </t>
  </si>
  <si>
    <t xml:space="preserve">(Ký tên và đóng dấu)                </t>
  </si>
  <si>
    <t xml:space="preserve">    PHÒNG GD VÀ ĐT PHÚ GIÁO</t>
  </si>
  <si>
    <t>TRƯỜNG TIỂU HỌC PHƯỚC VĨNH B</t>
  </si>
  <si>
    <t>CỘNG HÒA XÃ HỘI CHỦ NGHĨA VIỆT NAM</t>
  </si>
  <si>
    <t>Độc lập - Tự do - Hạnh phúc</t>
  </si>
  <si>
    <t>(Theo Thông tư 09/TT-BGDĐT ngày 7 tháng 5 năm 2009)</t>
  </si>
  <si>
    <t>Kết quả học tập</t>
  </si>
  <si>
    <t>Hoàn thành</t>
  </si>
  <si>
    <t>Chưa hoàn thành</t>
  </si>
  <si>
    <t>Năng lực</t>
  </si>
  <si>
    <t>Đạt</t>
  </si>
  <si>
    <t>Chưa đạt</t>
  </si>
  <si>
    <t>Phẩm chất</t>
  </si>
  <si>
    <t xml:space="preserve"> </t>
  </si>
  <si>
    <t>Khen thưởng</t>
  </si>
  <si>
    <t>Giấy khen trường</t>
  </si>
  <si>
    <t>Giấy khen cấp trên</t>
  </si>
  <si>
    <t>Chương trình lớp học</t>
  </si>
  <si>
    <t>VII</t>
  </si>
  <si>
    <t>HS khuyết tật không đánh giá</t>
  </si>
  <si>
    <t>VIII</t>
  </si>
  <si>
    <t>HS bỏ học trong năm</t>
  </si>
  <si>
    <t>Nguyễn Hoàng Tâm</t>
  </si>
  <si>
    <t>THÔNG BÁO</t>
  </si>
  <si>
    <t xml:space="preserve">                                                                                                                           Phước Vĩnh, ngày …..tháng 9 năm 2016.          </t>
  </si>
  <si>
    <t>Số: …./CK-THPVB</t>
  </si>
  <si>
    <t>Công khai thông tin chất lượng giáo dục tiểu học thực tế, năm học 2016 - 2017</t>
  </si>
  <si>
    <t xml:space="preserve">                Số: …./CK-THPVB</t>
  </si>
  <si>
    <t>Công khai thông tin cơ sở vật chất của cơ sở giáo dục tiểu học, năm học 2016 - 2017</t>
  </si>
  <si>
    <t>Số lượng</t>
  </si>
  <si>
    <t xml:space="preserve">Bình quân </t>
  </si>
  <si>
    <t>Số phòng học/số lớp</t>
  </si>
  <si>
    <r>
      <t>Số m</t>
    </r>
    <r>
      <rPr>
        <vertAlign val="superscript"/>
        <sz val="12"/>
        <color indexed="8"/>
        <rFont val="Times New Roman"/>
        <family val="1"/>
      </rPr>
      <t>2</t>
    </r>
    <r>
      <rPr>
        <sz val="12"/>
        <color indexed="8"/>
        <rFont val="Times New Roman"/>
        <family val="1"/>
      </rPr>
      <t>/học sinh</t>
    </r>
  </si>
  <si>
    <t>Loại phòng học</t>
  </si>
  <si>
    <t>-</t>
  </si>
  <si>
    <t>Phòng học kiên cố</t>
  </si>
  <si>
    <t>Phòng học bán kiên cố</t>
  </si>
  <si>
    <t>2,14m2</t>
  </si>
  <si>
    <t>Phòng học tạm</t>
  </si>
  <si>
    <t>Phòng học nhờ</t>
  </si>
  <si>
    <t>Số điểm trường</t>
  </si>
  <si>
    <r>
      <t>Tổng diện tích đất</t>
    </r>
    <r>
      <rPr>
        <sz val="12"/>
        <color indexed="8"/>
        <rFont val="Times New Roman"/>
        <family val="1"/>
      </rPr>
      <t xml:space="preserve"> (m</t>
    </r>
    <r>
      <rPr>
        <vertAlign val="superscript"/>
        <sz val="12"/>
        <color indexed="8"/>
        <rFont val="Times New Roman"/>
        <family val="1"/>
      </rPr>
      <t>2</t>
    </r>
    <r>
      <rPr>
        <sz val="12"/>
        <color indexed="8"/>
        <rFont val="Times New Roman"/>
        <family val="1"/>
      </rPr>
      <t>)</t>
    </r>
  </si>
  <si>
    <r>
      <t xml:space="preserve">Diện tích sân chơi, bãi tập </t>
    </r>
    <r>
      <rPr>
        <sz val="12"/>
        <color indexed="8"/>
        <rFont val="Times New Roman"/>
        <family val="1"/>
      </rPr>
      <t>(m</t>
    </r>
    <r>
      <rPr>
        <vertAlign val="superscript"/>
        <sz val="12"/>
        <color indexed="8"/>
        <rFont val="Times New Roman"/>
        <family val="1"/>
      </rPr>
      <t>2</t>
    </r>
    <r>
      <rPr>
        <sz val="12"/>
        <color indexed="8"/>
        <rFont val="Times New Roman"/>
        <family val="1"/>
      </rPr>
      <t>)</t>
    </r>
  </si>
  <si>
    <t>Tổng diện tích các phòng</t>
  </si>
  <si>
    <r>
      <t>Diện tích phòng học (m</t>
    </r>
    <r>
      <rPr>
        <vertAlign val="superscript"/>
        <sz val="12"/>
        <color indexed="8"/>
        <rFont val="Times New Roman"/>
        <family val="1"/>
      </rPr>
      <t>2</t>
    </r>
    <r>
      <rPr>
        <sz val="12"/>
        <color indexed="8"/>
        <rFont val="Times New Roman"/>
        <family val="1"/>
      </rPr>
      <t>)</t>
    </r>
  </si>
  <si>
    <r>
      <t>Diện tích phòng chuẩn bị (m</t>
    </r>
    <r>
      <rPr>
        <vertAlign val="superscript"/>
        <sz val="12"/>
        <color indexed="8"/>
        <rFont val="Times New Roman"/>
        <family val="1"/>
      </rPr>
      <t>2</t>
    </r>
    <r>
      <rPr>
        <sz val="12"/>
        <color indexed="8"/>
        <rFont val="Times New Roman"/>
        <family val="1"/>
      </rPr>
      <t>)</t>
    </r>
  </si>
  <si>
    <r>
      <t>Diện tích thư viện (m</t>
    </r>
    <r>
      <rPr>
        <vertAlign val="superscript"/>
        <sz val="12"/>
        <color indexed="8"/>
        <rFont val="Times New Roman"/>
        <family val="1"/>
      </rPr>
      <t>2</t>
    </r>
    <r>
      <rPr>
        <sz val="12"/>
        <color indexed="8"/>
        <rFont val="Times New Roman"/>
        <family val="1"/>
      </rPr>
      <t>)</t>
    </r>
  </si>
  <si>
    <r>
      <t>Diện tích nhà đa năng (Phòng giáo dục rèn luyện thể chất) (m</t>
    </r>
    <r>
      <rPr>
        <vertAlign val="superscript"/>
        <sz val="12"/>
        <color indexed="8"/>
        <rFont val="Times New Roman"/>
        <family val="1"/>
      </rPr>
      <t>2</t>
    </r>
    <r>
      <rPr>
        <sz val="12"/>
        <color indexed="8"/>
        <rFont val="Times New Roman"/>
        <family val="1"/>
      </rPr>
      <t>)</t>
    </r>
  </si>
  <si>
    <r>
      <t>Diện tích phòng khác (….)(m</t>
    </r>
    <r>
      <rPr>
        <vertAlign val="superscript"/>
        <sz val="12"/>
        <color indexed="8"/>
        <rFont val="Times New Roman"/>
        <family val="1"/>
      </rPr>
      <t>2</t>
    </r>
    <r>
      <rPr>
        <sz val="12"/>
        <color indexed="8"/>
        <rFont val="Times New Roman"/>
        <family val="1"/>
      </rPr>
      <t>)</t>
    </r>
  </si>
  <si>
    <t xml:space="preserve">Tổng số thiết bị dạy học tối thiểu </t>
  </si>
  <si>
    <t>Số bộ/lớp</t>
  </si>
  <si>
    <t>(Đơn vị tính: bộ)</t>
  </si>
  <si>
    <t>Khối lớp 1</t>
  </si>
  <si>
    <t>Khối lớp 2</t>
  </si>
  <si>
    <t>Khối lớp 3</t>
  </si>
  <si>
    <t>Khối lớp 4</t>
  </si>
  <si>
    <t>Khối lớp 5</t>
  </si>
  <si>
    <t xml:space="preserve">Tổng số máy vi tính đang được sử dụng </t>
  </si>
  <si>
    <t>7,5 học sinh/ bộ</t>
  </si>
  <si>
    <r>
      <t xml:space="preserve">phục vụ học tập  </t>
    </r>
    <r>
      <rPr>
        <sz val="12"/>
        <color indexed="8"/>
        <rFont val="Times New Roman"/>
        <family val="1"/>
      </rPr>
      <t>(Đơn vị tính: bộ)</t>
    </r>
  </si>
  <si>
    <t>IX</t>
  </si>
  <si>
    <t>Tổng số thiết bị</t>
  </si>
  <si>
    <t>Số thiết bị/lớp</t>
  </si>
  <si>
    <t>Ti vi</t>
  </si>
  <si>
    <t>Cát xét</t>
  </si>
  <si>
    <t>Đầu Video/đầu đĩa</t>
  </si>
  <si>
    <t>Máy chiếu OverHead/projector/vật thể</t>
  </si>
  <si>
    <t>Thiết bị khác…</t>
  </si>
  <si>
    <t>…..</t>
  </si>
  <si>
    <r>
      <t>Số lượng (m</t>
    </r>
    <r>
      <rPr>
        <vertAlign val="superscript"/>
        <sz val="12"/>
        <color indexed="8"/>
        <rFont val="Times New Roman"/>
        <family val="1"/>
      </rPr>
      <t>2</t>
    </r>
    <r>
      <rPr>
        <sz val="12"/>
        <color indexed="8"/>
        <rFont val="Times New Roman"/>
        <family val="1"/>
      </rPr>
      <t>)</t>
    </r>
  </si>
  <si>
    <t>X</t>
  </si>
  <si>
    <t>Nhà bếp</t>
  </si>
  <si>
    <t>XI</t>
  </si>
  <si>
    <t>Nhà ăn</t>
  </si>
  <si>
    <r>
      <t>Số lượng phòng, tổng diện tích (m</t>
    </r>
    <r>
      <rPr>
        <vertAlign val="superscript"/>
        <sz val="10"/>
        <color indexed="8"/>
        <rFont val="Times New Roman"/>
        <family val="1"/>
      </rPr>
      <t>2</t>
    </r>
    <r>
      <rPr>
        <sz val="10"/>
        <color indexed="8"/>
        <rFont val="Times New Roman"/>
        <family val="1"/>
      </rPr>
      <t>)</t>
    </r>
  </si>
  <si>
    <t xml:space="preserve">Số chỗ </t>
  </si>
  <si>
    <t xml:space="preserve">Diện tích </t>
  </si>
  <si>
    <t>bình quân/chỗ</t>
  </si>
  <si>
    <t>XII</t>
  </si>
  <si>
    <t xml:space="preserve">Phòng nghỉ cho </t>
  </si>
  <si>
    <t xml:space="preserve">học sinh bán trú </t>
  </si>
  <si>
    <t>XIII</t>
  </si>
  <si>
    <t xml:space="preserve">Khu nội trú </t>
  </si>
  <si>
    <t>XIV</t>
  </si>
  <si>
    <t>Nhà vệ sinh</t>
  </si>
  <si>
    <t>Dùng cho giáo viên</t>
  </si>
  <si>
    <t>Dùng cho học sinh</t>
  </si>
  <si>
    <t>Chung</t>
  </si>
  <si>
    <t>Nam/Nữ</t>
  </si>
  <si>
    <t xml:space="preserve">Đạt chuẩn vệ sinh* </t>
  </si>
  <si>
    <t>Chưa đạt chuẩn vệ sinh*</t>
  </si>
  <si>
    <t>(*Theo Quyết định số 07/2007/QĐ-BGĐT ngày 02/4/2007 của Bộ GDĐT ban hành Điều lệ trường trung học cơ sở, trường trung học phổ thông và trường phổ thông có nhiều cấp học và Quyết định số 08/2005/QĐ-BYT ngày 11/3/2005 của Bộ Y tế quy định về tiêu chuẩn vệ sinh đối với các loại nhà tiêu).</t>
  </si>
  <si>
    <t>Có</t>
  </si>
  <si>
    <t>Không</t>
  </si>
  <si>
    <t>XV</t>
  </si>
  <si>
    <t>Nguồn nước sinh hoạt hợp vệ sinh</t>
  </si>
  <si>
    <t>x</t>
  </si>
  <si>
    <t>XVI</t>
  </si>
  <si>
    <t>Nguồn điện (lưới, phát điện riêng)</t>
  </si>
  <si>
    <t>XVII</t>
  </si>
  <si>
    <t>Kết nối internet (ADSL)</t>
  </si>
  <si>
    <t>XVIII</t>
  </si>
  <si>
    <t>Trang thông tin điện tử (website) của trường</t>
  </si>
  <si>
    <t>XIX</t>
  </si>
  <si>
    <t>Tường rào xây</t>
  </si>
  <si>
    <t xml:space="preserve">Phước Vĩnh, ngày  ... tháng 9 năm 2016       </t>
  </si>
  <si>
    <t>Số: …../ CK-THPVB</t>
  </si>
  <si>
    <t>Công khai thông tin về đội ngũ nhà giáo, cán bộ quản lý và nhân viên</t>
  </si>
  <si>
    <t>Hình thức tuyển dụng</t>
  </si>
  <si>
    <t>Trình độ đào tạo</t>
  </si>
  <si>
    <t>Ghi chú</t>
  </si>
  <si>
    <t>Tuyển dụng trước NĐ 116 và tuyển dụng theo NĐ 116(Biên chế, hợp đồng làm việc ban đầu, hợp đồng làm việc có thời hạn, hợp đồng làm việc không thời hạn)</t>
  </si>
  <si>
    <t>Các hợp đồng khác (Hợp đồng làm việc, hợp đồng vụ việc, ngắn hạn, thỉnh giảng, hợp đồng theo NĐ 68)</t>
  </si>
  <si>
    <t>TS</t>
  </si>
  <si>
    <t>ThS</t>
  </si>
  <si>
    <t>ĐH</t>
  </si>
  <si>
    <t>CĐ</t>
  </si>
  <si>
    <t>TCCN</t>
  </si>
  <si>
    <t>Dưới TCCN</t>
  </si>
  <si>
    <t>Tổng số giáo viên, cán bộ quản lý và nhân viên</t>
  </si>
  <si>
    <t>Giáo viên</t>
  </si>
  <si>
    <t>GV dạy lớp tiểu học</t>
  </si>
  <si>
    <t>Cán bộ quản lý</t>
  </si>
  <si>
    <t>Hiệu trưởng</t>
  </si>
  <si>
    <t>Phó hiệu trưởng</t>
  </si>
  <si>
    <t>Nhân viên</t>
  </si>
  <si>
    <t>Tổng phụ trách Đội</t>
  </si>
  <si>
    <t>Nhân viên văn thư</t>
  </si>
  <si>
    <t>Nhân viên kế toán</t>
  </si>
  <si>
    <t>Thủ quĩ</t>
  </si>
  <si>
    <t>Nhân viên y tế</t>
  </si>
  <si>
    <t>Nhân viên thư viện</t>
  </si>
  <si>
    <t>Thông tin dữ liệu</t>
  </si>
  <si>
    <t>Quản lý phòng máy</t>
  </si>
  <si>
    <t>Bảo vệ</t>
  </si>
  <si>
    <t>Phục vụ</t>
  </si>
  <si>
    <t xml:space="preserve">                      Thủ trưởng đơn vị                   </t>
  </si>
  <si>
    <t xml:space="preserve">                     (Ký tên và đóng dấu)                </t>
  </si>
  <si>
    <t xml:space="preserve">    PHÒNG GDĐT PHÚ GIÁO</t>
  </si>
  <si>
    <t>Điều kiện tuyển sinh</t>
  </si>
  <si>
    <t>Chương trình giáo dục mà cơ sở giáo dục tuân thủ</t>
  </si>
  <si>
    <t>Yêu cầu về phối hợp giữa cơ sở giáo dục và gia đình. Yêu cầu về thái độ học tập của học sinh</t>
  </si>
  <si>
    <t>Điều kiện cơ sở vật chất của cơ sở giáo dục cam kết phục vụ học sinh (như các loại phòng phục vụ học tập, thiết bị dạy học, tin học ...)</t>
  </si>
  <si>
    <t>Các hoạt động hỗ trợ học tập, sinh hoạt của học sinh ở cơ sở giáo dục</t>
  </si>
  <si>
    <t>Đội ngũ giáo viên, cán bộ quản lý, phương pháp quản lý của cơ sở giáo dục</t>
  </si>
  <si>
    <t>Kết quả đạo đức, học tập, sức khỏe của học sinh dự kiến đạt được</t>
  </si>
  <si>
    <t>Khả năng học tập tiếp tục của học sinh</t>
  </si>
  <si>
    <t>HIỆU TRƯỞNG</t>
  </si>
  <si>
    <t>Đủ khả năng học tiếp ở lớp 2</t>
  </si>
  <si>
    <t>Đủ khả năng học tiếp ở lớp 3</t>
  </si>
  <si>
    <t>Đủ khả năng học tiếp ở lớp 4</t>
  </si>
  <si>
    <t>Đủ khả năng học tiếp ở lớp 5</t>
  </si>
  <si>
    <t>Đủ khả năng học tiếp ở lớp 6</t>
  </si>
  <si>
    <t>Đảm bảo đủ điều kiện CSVC, trang thiết bị phục vụ dạy và học; 100% học sinh được học tin học, ngoại ngữ theo quy định</t>
  </si>
  <si>
    <t>Cam kết chất lượng giáo dục của cơ sở giáo dục phổ thông, năm học 2017 - 2018</t>
  </si>
  <si>
    <r>
      <t xml:space="preserve">HS hoàn thành chương trình lớp 1, </t>
    </r>
    <r>
      <rPr>
        <sz val="12"/>
        <color indexed="63"/>
        <rFont val="Times New Roman"/>
        <family val="1"/>
      </rPr>
      <t>cư trú trên địa bàn khu phố 5,6,8,9 thuộc TT Phước Vĩnh, huyện Phú Giáo, tỉnh Bình Dương</t>
    </r>
  </si>
  <si>
    <r>
      <t xml:space="preserve">HS hoàn thành chương trình lớp 2, </t>
    </r>
    <r>
      <rPr>
        <sz val="12"/>
        <color indexed="63"/>
        <rFont val="Times New Roman"/>
        <family val="1"/>
      </rPr>
      <t>cư trú trên địa bàn khu phố 5,6,8,9 thuộc TT Phước Vĩnh, huyện Phú Giáo, tỉnh Bình Dương</t>
    </r>
  </si>
  <si>
    <r>
      <t xml:space="preserve">HS hoàn thành chương trình lớp 3, </t>
    </r>
    <r>
      <rPr>
        <sz val="12"/>
        <color indexed="63"/>
        <rFont val="Times New Roman"/>
        <family val="1"/>
      </rPr>
      <t>cư trú trên địa bàn khu phố 5,6,8,9 thuộc TT Phước Vĩnh, huyện Phú Giáo, tỉnh Bình Dương</t>
    </r>
  </si>
  <si>
    <r>
      <t xml:space="preserve">HS hoàn thành chương trình lớp 4, </t>
    </r>
    <r>
      <rPr>
        <sz val="12"/>
        <color indexed="63"/>
        <rFont val="Times New Roman"/>
        <family val="1"/>
      </rPr>
      <t>cư trú trên địa bàn khu phố 5,6,8,9 thuộc TT Phước Vĩnh, huyện Phú Giáo, tỉnh Bình Dương</t>
    </r>
  </si>
  <si>
    <t>Trẻ 6 tuổi (sinh năm 2011) cư trú trên địa bàn khu phố 5,6,8,9 thuộc TT Phước Vĩnh, huyện Phú Giáo, tỉnh Bình Dương</t>
  </si>
  <si>
    <t>Thực hiện theo chương trình quy định của Bộ GDĐTquy định tại Quyết định số 16/2006/QĐ-BGDĐT ngày 05 tháng 5 năm 2006 của Bộ Giáo dục và Đào tạo về ban hành chương trình giáo dục phổ thông.</t>
  </si>
  <si>
    <t>Phối hợp thông qua BĐD CHMS, thực hiện theo Thông tư 55/TT-BGDĐT ngày 22/11/2011 của Bộ Giáo dục và Đào tạo ban hành điều lệ Ban đại diện Cha mẹ học sinh. Liên lạc thường xuyên; tạo điều kiện cho HS đến trường; 
HS chuyên cần, thân thiện, chủ động, sáng tạo trong học tập. Thực hiện các quy định trong Điều lệ trường tiểu học và Thông tư số 22/2016/TT-BGDĐT ngày 22/9/2016 của Bộ Giáo dục và Đào tạo về sửa đổi, bổ sung một số điều của quy định đánh giá học sinh tiểu học ban hành kèm theo thông tư số 30/2014/TT-BGDĐT ngày 28/8/2014 của Bộ trưởng Bộ Giáo dục và Đào tạo.</t>
  </si>
  <si>
    <t>Đảm bảo đủ về số lượng CBQL, GV, NV; trình độ đạt và trên chuẩn; Xếp loại chuẩn nghề nghiệp Khá trở lên. Luôn tích cực trong việc đổi mới quản lý, đổi mới dạy và học.</t>
  </si>
  <si>
    <t>- HS được tham gia các hoạt động văn hóa văn nghệ, TDTT, sinh hoạt tập thể, hoạt động ngoại khóa; được tạo điều kiện học bán trú tại trường.
- Đảm bảo đủ 1 lớp/phòng học, trang bị đủ bàn ghế, điện quạt, bảng chống lóa, tủ đựng hồ sơ, tài liệu, ĐDDH, máy tính, màn chiếu,…100% học sinh các lớp 3,4,5 được học vi tính, đảm bảo trang bị 1 HS/máy.</t>
  </si>
  <si>
    <t>HS được chăm sóc, giáo dục để phát triển toàn diện về thể chất, tinh thần; được giáo viên giúp đỡ để hoàn thành chương trình lớp học theo chuẩn kiến thức, kỹ năng quy định; được tổ chức rèn luyện để thực hiện tốt các yêu cầu về năng lực, phẩm chất của học sinh theo yêu cầu từng khối lớp.</t>
  </si>
  <si>
    <t>Phước Vĩnh, ngày 01 tháng 9 năm 2017</t>
  </si>
  <si>
    <t>của cơ sở giáo dục tiểu học, năm học 2017 - 2018</t>
  </si>
  <si>
    <t xml:space="preserve">Phước Vĩnh, ngày …. tháng 9 năm 2017         </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</si>
</sst>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0.0"/>
    <numFmt numFmtId="169" formatCode="0.0%"/>
  </numFmts>
  <fonts count="61">
    <font>
      <sz val="13"/>
      <color theme="1"/>
      <name val="Times New Roman"/>
      <family val="2"/>
    </font>
    <font>
      <sz val="13"/>
      <color indexed="8"/>
      <name val="Times New Roman"/>
      <family val="2"/>
    </font>
    <font>
      <sz val="11"/>
      <color indexed="8"/>
      <name val="Times New Roman"/>
      <family val="1"/>
    </font>
    <font>
      <b/>
      <sz val="11"/>
      <color indexed="8"/>
      <name val="Times New Roman"/>
      <family val="1"/>
    </font>
    <font>
      <b/>
      <sz val="12"/>
      <color indexed="8"/>
      <name val="Times New Roman"/>
      <family val="1"/>
    </font>
    <font>
      <i/>
      <sz val="12"/>
      <color indexed="8"/>
      <name val="Times New Roman"/>
      <family val="1"/>
    </font>
    <font>
      <sz val="12"/>
      <color indexed="8"/>
      <name val="Times New Roman"/>
      <family val="1"/>
    </font>
    <font>
      <sz val="8"/>
      <name val="Times New Roman"/>
      <family val="2"/>
    </font>
    <font>
      <b/>
      <sz val="14"/>
      <color indexed="8"/>
      <name val="Times New Roman"/>
      <family val="1"/>
    </font>
    <font>
      <i/>
      <sz val="13"/>
      <color indexed="8"/>
      <name val="Times New Roman"/>
      <family val="1"/>
    </font>
    <font>
      <b/>
      <sz val="13"/>
      <color indexed="8"/>
      <name val="Times New Roman"/>
      <family val="1"/>
    </font>
    <font>
      <vertAlign val="superscript"/>
      <sz val="12"/>
      <color indexed="8"/>
      <name val="Times New Roman"/>
      <family val="1"/>
    </font>
    <font>
      <sz val="10"/>
      <color indexed="8"/>
      <name val="Times New Roman"/>
      <family val="1"/>
    </font>
    <font>
      <vertAlign val="superscript"/>
      <sz val="10"/>
      <color indexed="8"/>
      <name val="Times New Roman"/>
      <family val="1"/>
    </font>
    <font>
      <sz val="9"/>
      <color indexed="8"/>
      <name val="Times New Roman"/>
      <family val="1"/>
    </font>
    <font>
      <sz val="13"/>
      <color indexed="9"/>
      <name val="Times New Roman"/>
      <family val="2"/>
    </font>
    <font>
      <sz val="13"/>
      <color indexed="20"/>
      <name val="Times New Roman"/>
      <family val="2"/>
    </font>
    <font>
      <b/>
      <sz val="13"/>
      <color indexed="52"/>
      <name val="Times New Roman"/>
      <family val="2"/>
    </font>
    <font>
      <b/>
      <sz val="13"/>
      <color indexed="9"/>
      <name val="Times New Roman"/>
      <family val="2"/>
    </font>
    <font>
      <i/>
      <sz val="13"/>
      <color indexed="23"/>
      <name val="Times New Roman"/>
      <family val="2"/>
    </font>
    <font>
      <u val="single"/>
      <sz val="13"/>
      <color indexed="20"/>
      <name val="Times New Roman"/>
      <family val="2"/>
    </font>
    <font>
      <sz val="13"/>
      <color indexed="17"/>
      <name val="Times New Roman"/>
      <family val="2"/>
    </font>
    <font>
      <b/>
      <sz val="15"/>
      <color indexed="56"/>
      <name val="Times New Roman"/>
      <family val="2"/>
    </font>
    <font>
      <b/>
      <sz val="13"/>
      <color indexed="56"/>
      <name val="Times New Roman"/>
      <family val="2"/>
    </font>
    <font>
      <b/>
      <sz val="11"/>
      <color indexed="56"/>
      <name val="Times New Roman"/>
      <family val="2"/>
    </font>
    <font>
      <u val="single"/>
      <sz val="13"/>
      <color indexed="12"/>
      <name val="Times New Roman"/>
      <family val="2"/>
    </font>
    <font>
      <sz val="13"/>
      <color indexed="62"/>
      <name val="Times New Roman"/>
      <family val="2"/>
    </font>
    <font>
      <sz val="13"/>
      <color indexed="52"/>
      <name val="Times New Roman"/>
      <family val="2"/>
    </font>
    <font>
      <sz val="13"/>
      <color indexed="60"/>
      <name val="Times New Roman"/>
      <family val="2"/>
    </font>
    <font>
      <b/>
      <sz val="13"/>
      <color indexed="63"/>
      <name val="Times New Roman"/>
      <family val="2"/>
    </font>
    <font>
      <b/>
      <sz val="18"/>
      <color indexed="56"/>
      <name val="Cambria"/>
      <family val="2"/>
    </font>
    <font>
      <sz val="13"/>
      <color indexed="10"/>
      <name val="Times New Roman"/>
      <family val="2"/>
    </font>
    <font>
      <sz val="12"/>
      <color indexed="63"/>
      <name val="Times New Roman"/>
      <family val="1"/>
    </font>
    <font>
      <sz val="10.5"/>
      <color indexed="63"/>
      <name val="Times New Roman"/>
      <family val="1"/>
    </font>
    <font>
      <sz val="12"/>
      <color indexed="10"/>
      <name val="Times New Roman"/>
      <family val="1"/>
    </font>
    <font>
      <sz val="12"/>
      <name val="Times New Roman"/>
      <family val="1"/>
    </font>
    <font>
      <sz val="13"/>
      <color theme="0"/>
      <name val="Times New Roman"/>
      <family val="2"/>
    </font>
    <font>
      <sz val="13"/>
      <color rgb="FF9C0006"/>
      <name val="Times New Roman"/>
      <family val="2"/>
    </font>
    <font>
      <b/>
      <sz val="13"/>
      <color rgb="FFFA7D00"/>
      <name val="Times New Roman"/>
      <family val="2"/>
    </font>
    <font>
      <b/>
      <sz val="13"/>
      <color theme="0"/>
      <name val="Times New Roman"/>
      <family val="2"/>
    </font>
    <font>
      <i/>
      <sz val="13"/>
      <color rgb="FF7F7F7F"/>
      <name val="Times New Roman"/>
      <family val="2"/>
    </font>
    <font>
      <u val="single"/>
      <sz val="13"/>
      <color theme="11"/>
      <name val="Times New Roman"/>
      <family val="2"/>
    </font>
    <font>
      <sz val="13"/>
      <color rgb="FF006100"/>
      <name val="Times New Roman"/>
      <family val="2"/>
    </font>
    <font>
      <b/>
      <sz val="15"/>
      <color theme="3"/>
      <name val="Times New Roman"/>
      <family val="2"/>
    </font>
    <font>
      <b/>
      <sz val="13"/>
      <color theme="3"/>
      <name val="Times New Roman"/>
      <family val="2"/>
    </font>
    <font>
      <b/>
      <sz val="11"/>
      <color theme="3"/>
      <name val="Times New Roman"/>
      <family val="2"/>
    </font>
    <font>
      <u val="single"/>
      <sz val="13"/>
      <color theme="10"/>
      <name val="Times New Roman"/>
      <family val="2"/>
    </font>
    <font>
      <sz val="13"/>
      <color rgb="FF3F3F76"/>
      <name val="Times New Roman"/>
      <family val="2"/>
    </font>
    <font>
      <sz val="13"/>
      <color rgb="FFFA7D00"/>
      <name val="Times New Roman"/>
      <family val="2"/>
    </font>
    <font>
      <sz val="13"/>
      <color rgb="FF9C6500"/>
      <name val="Times New Roman"/>
      <family val="2"/>
    </font>
    <font>
      <b/>
      <sz val="13"/>
      <color rgb="FF3F3F3F"/>
      <name val="Times New Roman"/>
      <family val="2"/>
    </font>
    <font>
      <b/>
      <sz val="18"/>
      <color theme="3"/>
      <name val="Cambria"/>
      <family val="2"/>
    </font>
    <font>
      <b/>
      <sz val="13"/>
      <color theme="1"/>
      <name val="Times New Roman"/>
      <family val="2"/>
    </font>
    <font>
      <sz val="13"/>
      <color rgb="FFFF0000"/>
      <name val="Times New Roman"/>
      <family val="2"/>
    </font>
    <font>
      <sz val="12"/>
      <color theme="1"/>
      <name val="Times New Roman"/>
      <family val="1"/>
    </font>
    <font>
      <b/>
      <sz val="12"/>
      <color theme="1"/>
      <name val="Times New Roman"/>
      <family val="1"/>
    </font>
    <font>
      <sz val="12"/>
      <color rgb="FF000000"/>
      <name val="Times New Roman"/>
      <family val="1"/>
    </font>
    <font>
      <b/>
      <sz val="14"/>
      <color theme="1"/>
      <name val="Times New Roman"/>
      <family val="1"/>
    </font>
    <font>
      <sz val="12"/>
      <color rgb="FF333333"/>
      <name val="Times New Roman"/>
      <family val="1"/>
    </font>
    <font>
      <sz val="10.5"/>
      <color rgb="FF333333"/>
      <name val="Times New Roman"/>
      <family val="1"/>
    </font>
    <font>
      <sz val="12"/>
      <color rgb="FFFF0000"/>
      <name val="Times New Roman"/>
      <family val="1"/>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
      <patternFill patternType="solid">
        <fgColor theme="2"/>
        <bgColor indexed="64"/>
      </patternFill>
    </fill>
    <fill>
      <patternFill patternType="solid">
        <fgColor rgb="FFFFFFFF"/>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color indexed="63"/>
      </left>
      <right>
        <color indexed="63"/>
      </right>
      <top>
        <color indexed="63"/>
      </top>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style="thin"/>
      <right style="thin"/>
      <top>
        <color indexed="63"/>
      </top>
      <bottom>
        <color indexed="63"/>
      </bottom>
    </border>
    <border>
      <left style="thin"/>
      <right style="thin"/>
      <top>
        <color indexed="63"/>
      </top>
      <bottom style="thin"/>
    </border>
    <border>
      <left style="thin">
        <color rgb="FF000000"/>
      </left>
      <right style="thin">
        <color rgb="FF000000"/>
      </right>
      <top style="thin">
        <color rgb="FF000000"/>
      </top>
      <bottom style="thin">
        <color rgb="FF000000"/>
      </bottom>
    </border>
    <border>
      <left style="thin"/>
      <right>
        <color indexed="63"/>
      </right>
      <top style="thin">
        <color rgb="FF000000"/>
      </top>
      <bottom style="thin"/>
    </border>
    <border>
      <left>
        <color indexed="63"/>
      </left>
      <right>
        <color indexed="63"/>
      </right>
      <top style="thin">
        <color rgb="FF000000"/>
      </top>
      <bottom style="thin"/>
    </border>
    <border>
      <left>
        <color indexed="63"/>
      </left>
      <right style="thin"/>
      <top style="thin">
        <color rgb="FF000000"/>
      </top>
      <bottom style="thin"/>
    </border>
    <border>
      <left>
        <color indexed="63"/>
      </left>
      <right>
        <color indexed="63"/>
      </right>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0"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7" fillId="25" borderId="0" applyNumberFormat="0" applyBorder="0" applyAlignment="0" applyProtection="0"/>
    <xf numFmtId="0" fontId="38" fillId="26" borderId="1" applyNumberFormat="0" applyAlignment="0" applyProtection="0"/>
    <xf numFmtId="0" fontId="39" fillId="27"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28"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29" borderId="1" applyNumberFormat="0" applyAlignment="0" applyProtection="0"/>
    <xf numFmtId="0" fontId="48" fillId="0" borderId="6" applyNumberFormat="0" applyFill="0" applyAlignment="0" applyProtection="0"/>
    <xf numFmtId="0" fontId="49" fillId="30" borderId="0" applyNumberFormat="0" applyBorder="0" applyAlignment="0" applyProtection="0"/>
    <xf numFmtId="0" fontId="1" fillId="31" borderId="7" applyNumberFormat="0" applyFont="0" applyAlignment="0" applyProtection="0"/>
    <xf numFmtId="0" fontId="50" fillId="26" borderId="8" applyNumberFormat="0" applyAlignment="0" applyProtection="0"/>
    <xf numFmtId="9" fontId="1" fillId="0" borderId="0" applyFont="0" applyFill="0" applyBorder="0" applyAlignment="0" applyProtection="0"/>
    <xf numFmtId="0" fontId="51" fillId="0" borderId="0" applyNumberFormat="0" applyFill="0" applyBorder="0" applyAlignment="0" applyProtection="0"/>
    <xf numFmtId="0" fontId="52" fillId="0" borderId="9" applyNumberFormat="0" applyFill="0" applyAlignment="0" applyProtection="0"/>
    <xf numFmtId="0" fontId="53" fillId="0" borderId="0" applyNumberFormat="0" applyFill="0" applyBorder="0" applyAlignment="0" applyProtection="0"/>
  </cellStyleXfs>
  <cellXfs count="133">
    <xf numFmtId="0" fontId="0" fillId="0" borderId="0" xfId="0" applyAlignment="1">
      <alignment/>
    </xf>
    <xf numFmtId="0" fontId="0" fillId="0" borderId="0" xfId="0" applyAlignment="1">
      <alignment horizontal="left"/>
    </xf>
    <xf numFmtId="0" fontId="3" fillId="32" borderId="10" xfId="0" applyFont="1" applyFill="1" applyBorder="1" applyAlignment="1">
      <alignment horizontal="center" vertical="center" wrapText="1"/>
    </xf>
    <xf numFmtId="0" fontId="3" fillId="32" borderId="10" xfId="0" applyFont="1" applyFill="1" applyBorder="1" applyAlignment="1">
      <alignment vertical="center"/>
    </xf>
    <xf numFmtId="0" fontId="3" fillId="32" borderId="10" xfId="0" applyFont="1" applyFill="1" applyBorder="1" applyAlignment="1">
      <alignment horizontal="center" vertical="center"/>
    </xf>
    <xf numFmtId="0" fontId="2" fillId="32" borderId="10" xfId="0" applyFont="1" applyFill="1" applyBorder="1" applyAlignment="1">
      <alignment vertical="center"/>
    </xf>
    <xf numFmtId="0" fontId="2" fillId="32" borderId="10" xfId="0" applyFont="1" applyFill="1" applyBorder="1" applyAlignment="1">
      <alignment horizontal="center" vertical="center"/>
    </xf>
    <xf numFmtId="0" fontId="2" fillId="32" borderId="10" xfId="0" applyFont="1" applyFill="1" applyBorder="1" applyAlignment="1">
      <alignment horizontal="center" vertical="center" wrapText="1"/>
    </xf>
    <xf numFmtId="9" fontId="2" fillId="32" borderId="10" xfId="0" applyNumberFormat="1" applyFont="1" applyFill="1" applyBorder="1" applyAlignment="1">
      <alignment horizontal="center" vertical="center"/>
    </xf>
    <xf numFmtId="0" fontId="0" fillId="0" borderId="10" xfId="0" applyBorder="1" applyAlignment="1">
      <alignment horizontal="center"/>
    </xf>
    <xf numFmtId="1" fontId="2" fillId="32" borderId="10" xfId="0" applyNumberFormat="1" applyFont="1" applyFill="1" applyBorder="1" applyAlignment="1" quotePrefix="1">
      <alignment horizontal="center" vertical="center"/>
    </xf>
    <xf numFmtId="0" fontId="2" fillId="32" borderId="10" xfId="0" applyNumberFormat="1" applyFont="1" applyFill="1" applyBorder="1" applyAlignment="1">
      <alignment horizontal="center" vertical="center"/>
    </xf>
    <xf numFmtId="0" fontId="2" fillId="32" borderId="10" xfId="0" applyNumberFormat="1" applyFont="1" applyFill="1" applyBorder="1" applyAlignment="1" quotePrefix="1">
      <alignment horizontal="center" vertical="center"/>
    </xf>
    <xf numFmtId="169" fontId="3" fillId="32" borderId="10" xfId="0" applyNumberFormat="1" applyFont="1" applyFill="1" applyBorder="1" applyAlignment="1">
      <alignment horizontal="center" vertical="center"/>
    </xf>
    <xf numFmtId="169" fontId="2" fillId="32" borderId="10" xfId="0" applyNumberFormat="1" applyFont="1" applyFill="1" applyBorder="1" applyAlignment="1">
      <alignment horizontal="center" vertical="center"/>
    </xf>
    <xf numFmtId="0" fontId="0" fillId="0" borderId="10" xfId="0" applyFont="1" applyBorder="1" applyAlignment="1">
      <alignment horizontal="center"/>
    </xf>
    <xf numFmtId="1" fontId="3" fillId="32" borderId="10" xfId="0" applyNumberFormat="1" applyFont="1" applyFill="1" applyBorder="1" applyAlignment="1">
      <alignment horizontal="center" vertical="center"/>
    </xf>
    <xf numFmtId="0" fontId="3" fillId="33" borderId="10" xfId="0" applyFont="1" applyFill="1" applyBorder="1" applyAlignment="1">
      <alignment horizontal="center" vertical="center"/>
    </xf>
    <xf numFmtId="0" fontId="2" fillId="33" borderId="10" xfId="0" applyFont="1" applyFill="1" applyBorder="1" applyAlignment="1">
      <alignment horizontal="center" vertical="center"/>
    </xf>
    <xf numFmtId="0" fontId="2" fillId="33" borderId="10" xfId="0" applyFont="1" applyFill="1" applyBorder="1" applyAlignment="1">
      <alignment horizontal="center" vertical="center" wrapText="1"/>
    </xf>
    <xf numFmtId="0" fontId="2" fillId="34" borderId="10" xfId="0" applyFont="1" applyFill="1" applyBorder="1" applyAlignment="1">
      <alignment horizontal="center" vertical="center"/>
    </xf>
    <xf numFmtId="0" fontId="3" fillId="34" borderId="10" xfId="0" applyFont="1" applyFill="1" applyBorder="1" applyAlignment="1">
      <alignment horizontal="center" vertical="center"/>
    </xf>
    <xf numFmtId="0" fontId="2" fillId="34" borderId="10" xfId="0" applyFont="1" applyFill="1" applyBorder="1" applyAlignment="1">
      <alignment horizontal="center" vertical="center" wrapText="1"/>
    </xf>
    <xf numFmtId="0" fontId="2" fillId="34" borderId="10" xfId="0" applyNumberFormat="1" applyFont="1" applyFill="1" applyBorder="1" applyAlignment="1">
      <alignment horizontal="center" vertical="center"/>
    </xf>
    <xf numFmtId="169" fontId="2" fillId="34" borderId="10" xfId="0" applyNumberFormat="1" applyFont="1" applyFill="1" applyBorder="1" applyAlignment="1">
      <alignment horizontal="center" vertical="center"/>
    </xf>
    <xf numFmtId="0" fontId="52" fillId="0" borderId="0" xfId="0" applyFont="1" applyAlignment="1">
      <alignment horizontal="center"/>
    </xf>
    <xf numFmtId="0" fontId="10" fillId="0" borderId="0" xfId="0" applyFont="1" applyAlignment="1">
      <alignment horizontal="left"/>
    </xf>
    <xf numFmtId="0" fontId="0" fillId="0" borderId="0" xfId="0" applyAlignment="1">
      <alignment horizontal="center"/>
    </xf>
    <xf numFmtId="0" fontId="6" fillId="32" borderId="10" xfId="0" applyFont="1" applyFill="1" applyBorder="1" applyAlignment="1">
      <alignment horizontal="center" vertical="center" wrapText="1"/>
    </xf>
    <xf numFmtId="0" fontId="6" fillId="32" borderId="10" xfId="0" applyFont="1" applyFill="1" applyBorder="1" applyAlignment="1">
      <alignment horizontal="center" vertical="center"/>
    </xf>
    <xf numFmtId="0" fontId="4" fillId="32" borderId="10" xfId="0" applyFont="1" applyFill="1" applyBorder="1" applyAlignment="1">
      <alignment horizontal="center" vertical="center" wrapText="1"/>
    </xf>
    <xf numFmtId="0" fontId="4" fillId="32" borderId="10" xfId="0" applyFont="1" applyFill="1" applyBorder="1" applyAlignment="1">
      <alignment vertical="center"/>
    </xf>
    <xf numFmtId="0" fontId="6" fillId="32" borderId="10" xfId="0" applyFont="1" applyFill="1" applyBorder="1" applyAlignment="1">
      <alignment vertical="center"/>
    </xf>
    <xf numFmtId="0" fontId="6" fillId="0" borderId="11" xfId="0" applyFont="1" applyBorder="1" applyAlignment="1">
      <alignment horizontal="justify" vertical="center" wrapText="1"/>
    </xf>
    <xf numFmtId="0" fontId="4" fillId="0" borderId="11" xfId="0" applyFont="1" applyBorder="1" applyAlignment="1">
      <alignment horizontal="justify" vertical="center" wrapText="1"/>
    </xf>
    <xf numFmtId="0" fontId="6" fillId="0" borderId="10" xfId="0" applyFont="1" applyBorder="1" applyAlignment="1">
      <alignment horizontal="justify" vertical="center" wrapText="1"/>
    </xf>
    <xf numFmtId="0" fontId="6" fillId="0" borderId="10" xfId="0" applyFont="1" applyBorder="1" applyAlignment="1">
      <alignment horizontal="center" vertical="center" wrapText="1"/>
    </xf>
    <xf numFmtId="0" fontId="4" fillId="0" borderId="10" xfId="0" applyFont="1" applyBorder="1" applyAlignment="1">
      <alignment horizontal="justify" vertical="center" wrapText="1"/>
    </xf>
    <xf numFmtId="0" fontId="6" fillId="0" borderId="11" xfId="0" applyFont="1" applyBorder="1" applyAlignment="1">
      <alignment horizontal="center" vertical="center" wrapText="1"/>
    </xf>
    <xf numFmtId="0" fontId="6" fillId="0" borderId="11" xfId="0" applyFont="1" applyBorder="1" applyAlignment="1">
      <alignment vertical="center" wrapText="1"/>
    </xf>
    <xf numFmtId="0" fontId="1" fillId="0" borderId="0" xfId="0" applyFont="1" applyAlignment="1">
      <alignment horizontal="center"/>
    </xf>
    <xf numFmtId="0" fontId="10" fillId="0" borderId="0" xfId="0" applyFont="1" applyAlignment="1">
      <alignment/>
    </xf>
    <xf numFmtId="0" fontId="1" fillId="0" borderId="0" xfId="0" applyFont="1" applyAlignment="1">
      <alignment/>
    </xf>
    <xf numFmtId="0" fontId="4" fillId="0" borderId="10" xfId="0" applyFont="1" applyBorder="1" applyAlignment="1">
      <alignment horizontal="center" vertical="center" wrapText="1"/>
    </xf>
    <xf numFmtId="0" fontId="4" fillId="34" borderId="10" xfId="0" applyFont="1" applyFill="1" applyBorder="1" applyAlignment="1">
      <alignment horizontal="center" vertical="center" wrapText="1"/>
    </xf>
    <xf numFmtId="0" fontId="4" fillId="34" borderId="10" xfId="0" applyFont="1" applyFill="1" applyBorder="1" applyAlignment="1">
      <alignment vertical="center" wrapText="1"/>
    </xf>
    <xf numFmtId="0" fontId="6" fillId="0" borderId="10" xfId="0" applyFont="1" applyBorder="1" applyAlignment="1">
      <alignment vertical="center" wrapText="1"/>
    </xf>
    <xf numFmtId="0" fontId="6" fillId="33" borderId="10" xfId="0" applyFont="1" applyFill="1" applyBorder="1" applyAlignment="1">
      <alignment horizontal="center" vertical="center" wrapText="1"/>
    </xf>
    <xf numFmtId="0" fontId="6" fillId="33" borderId="10" xfId="0" applyFont="1" applyFill="1" applyBorder="1" applyAlignment="1">
      <alignment vertical="center" wrapText="1"/>
    </xf>
    <xf numFmtId="0" fontId="1" fillId="0" borderId="0" xfId="0" applyFont="1" applyAlignment="1">
      <alignment/>
    </xf>
    <xf numFmtId="0" fontId="10" fillId="0" borderId="0" xfId="0" applyFont="1" applyAlignment="1">
      <alignment/>
    </xf>
    <xf numFmtId="0" fontId="9" fillId="0" borderId="12" xfId="0" applyFont="1" applyBorder="1" applyAlignment="1">
      <alignment horizontal="center"/>
    </xf>
    <xf numFmtId="0" fontId="0" fillId="0" borderId="0" xfId="0" applyFont="1" applyAlignment="1">
      <alignment horizontal="left"/>
    </xf>
    <xf numFmtId="0" fontId="6" fillId="0" borderId="0" xfId="0" applyFont="1" applyAlignment="1">
      <alignment/>
    </xf>
    <xf numFmtId="0" fontId="4" fillId="0" borderId="0" xfId="0" applyFont="1" applyAlignment="1">
      <alignment/>
    </xf>
    <xf numFmtId="0" fontId="3" fillId="32" borderId="13" xfId="0" applyFont="1" applyFill="1" applyBorder="1" applyAlignment="1">
      <alignment horizontal="center" vertical="center" wrapText="1"/>
    </xf>
    <xf numFmtId="0" fontId="3" fillId="32" borderId="10" xfId="0" applyFont="1" applyFill="1" applyBorder="1" applyAlignment="1">
      <alignment horizontal="left" vertical="center"/>
    </xf>
    <xf numFmtId="0" fontId="54" fillId="0" borderId="10" xfId="0" applyFont="1" applyBorder="1" applyAlignment="1">
      <alignment horizontal="left" vertical="center" wrapText="1"/>
    </xf>
    <xf numFmtId="0" fontId="3" fillId="32" borderId="10" xfId="0" applyFont="1" applyFill="1" applyBorder="1" applyAlignment="1">
      <alignment horizontal="left" vertical="center" wrapText="1"/>
    </xf>
    <xf numFmtId="0" fontId="55" fillId="0" borderId="10" xfId="0" applyFont="1" applyBorder="1" applyAlignment="1">
      <alignment horizontal="left" vertical="center" wrapText="1"/>
    </xf>
    <xf numFmtId="0" fontId="56" fillId="0" borderId="0" xfId="0" applyFont="1" applyAlignment="1">
      <alignment vertical="center"/>
    </xf>
    <xf numFmtId="0" fontId="56" fillId="0" borderId="0" xfId="0" applyFont="1" applyAlignment="1">
      <alignment/>
    </xf>
    <xf numFmtId="0" fontId="5" fillId="0" borderId="12" xfId="0" applyFont="1" applyBorder="1" applyAlignment="1">
      <alignment horizontal="right" vertical="center"/>
    </xf>
    <xf numFmtId="0" fontId="3" fillId="32" borderId="10" xfId="0" applyFont="1" applyFill="1" applyBorder="1" applyAlignment="1">
      <alignment horizontal="center" vertical="center" wrapText="1"/>
    </xf>
    <xf numFmtId="0" fontId="3" fillId="32" borderId="13" xfId="0" applyFont="1" applyFill="1" applyBorder="1" applyAlignment="1">
      <alignment horizontal="center" vertical="center" wrapText="1"/>
    </xf>
    <xf numFmtId="0" fontId="3" fillId="33" borderId="10" xfId="0" applyFont="1" applyFill="1" applyBorder="1" applyAlignment="1">
      <alignment horizontal="center" vertical="center"/>
    </xf>
    <xf numFmtId="0" fontId="3" fillId="33" borderId="13" xfId="0" applyFont="1" applyFill="1" applyBorder="1" applyAlignment="1">
      <alignment horizontal="center" vertical="center"/>
    </xf>
    <xf numFmtId="0" fontId="52" fillId="0" borderId="0" xfId="0" applyFont="1" applyAlignment="1">
      <alignment horizontal="center"/>
    </xf>
    <xf numFmtId="0" fontId="10" fillId="0" borderId="0" xfId="0" applyFont="1" applyAlignment="1">
      <alignment horizontal="center"/>
    </xf>
    <xf numFmtId="0" fontId="1" fillId="0" borderId="0" xfId="0" applyFont="1" applyAlignment="1">
      <alignment horizontal="center"/>
    </xf>
    <xf numFmtId="0" fontId="54" fillId="0" borderId="0" xfId="0" applyFont="1" applyAlignment="1">
      <alignment horizontal="center"/>
    </xf>
    <xf numFmtId="0" fontId="4" fillId="0" borderId="0" xfId="0" applyFont="1" applyAlignment="1">
      <alignment horizontal="center"/>
    </xf>
    <xf numFmtId="0" fontId="8" fillId="0" borderId="0" xfId="0" applyFont="1" applyAlignment="1">
      <alignment horizontal="center" vertical="center"/>
    </xf>
    <xf numFmtId="0" fontId="57" fillId="0" borderId="0" xfId="0" applyFont="1" applyAlignment="1">
      <alignment horizontal="center"/>
    </xf>
    <xf numFmtId="0" fontId="55" fillId="0" borderId="0" xfId="0" applyFont="1" applyAlignment="1">
      <alignment horizontal="center"/>
    </xf>
    <xf numFmtId="0" fontId="8" fillId="0" borderId="0" xfId="0" applyFont="1" applyAlignment="1">
      <alignment horizontal="center"/>
    </xf>
    <xf numFmtId="0" fontId="9" fillId="0" borderId="0" xfId="0" applyFont="1" applyBorder="1" applyAlignment="1">
      <alignment horizontal="center"/>
    </xf>
    <xf numFmtId="0" fontId="6" fillId="0" borderId="0" xfId="0" applyFont="1" applyAlignment="1">
      <alignment horizontal="right"/>
    </xf>
    <xf numFmtId="0" fontId="4" fillId="0" borderId="0" xfId="0" applyFont="1" applyAlignment="1">
      <alignment horizontal="right"/>
    </xf>
    <xf numFmtId="0" fontId="2" fillId="33" borderId="10" xfId="0" applyFont="1" applyFill="1" applyBorder="1" applyAlignment="1">
      <alignment horizontal="center" vertical="center" wrapText="1"/>
    </xf>
    <xf numFmtId="0" fontId="6" fillId="0" borderId="11" xfId="0" applyFont="1" applyBorder="1" applyAlignment="1">
      <alignment horizontal="center" vertical="center" wrapText="1"/>
    </xf>
    <xf numFmtId="0" fontId="0" fillId="0" borderId="0" xfId="0" applyAlignment="1">
      <alignment horizontal="right"/>
    </xf>
    <xf numFmtId="0" fontId="10" fillId="0" borderId="0" xfId="0" applyFont="1" applyAlignment="1">
      <alignment horizontal="right"/>
    </xf>
    <xf numFmtId="0" fontId="5" fillId="0" borderId="0" xfId="0" applyFont="1" applyBorder="1" applyAlignment="1">
      <alignment horizontal="center" wrapText="1"/>
    </xf>
    <xf numFmtId="0" fontId="4" fillId="0" borderId="10" xfId="0" applyFont="1" applyBorder="1" applyAlignment="1">
      <alignment horizontal="justify" vertical="center" wrapText="1"/>
    </xf>
    <xf numFmtId="0" fontId="6" fillId="0" borderId="10" xfId="0" applyFont="1" applyBorder="1" applyAlignment="1">
      <alignment horizontal="center" vertical="center" wrapText="1"/>
    </xf>
    <xf numFmtId="0" fontId="6" fillId="0" borderId="10" xfId="0" applyFont="1" applyBorder="1" applyAlignment="1">
      <alignment horizontal="justify" vertical="center" wrapText="1"/>
    </xf>
    <xf numFmtId="0" fontId="4" fillId="0" borderId="11" xfId="0" applyFont="1" applyBorder="1" applyAlignment="1">
      <alignment horizontal="justify" vertical="center" wrapText="1"/>
    </xf>
    <xf numFmtId="0" fontId="6" fillId="33" borderId="10" xfId="0" applyFont="1" applyFill="1" applyBorder="1" applyAlignment="1">
      <alignment horizontal="center" vertical="center" wrapText="1"/>
    </xf>
    <xf numFmtId="0" fontId="6" fillId="0" borderId="11" xfId="0" applyFont="1" applyBorder="1" applyAlignment="1">
      <alignment horizontal="center" vertical="center"/>
    </xf>
    <xf numFmtId="0" fontId="4" fillId="0" borderId="11" xfId="0" applyFont="1" applyBorder="1" applyAlignment="1">
      <alignment horizontal="center" vertical="center"/>
    </xf>
    <xf numFmtId="0" fontId="12" fillId="0" borderId="10" xfId="0" applyFont="1" applyBorder="1" applyAlignment="1">
      <alignment horizontal="center" vertical="center" wrapText="1"/>
    </xf>
    <xf numFmtId="2" fontId="6" fillId="32" borderId="10" xfId="0" applyNumberFormat="1" applyFont="1" applyFill="1" applyBorder="1" applyAlignment="1">
      <alignment horizontal="center" vertical="center" wrapText="1"/>
    </xf>
    <xf numFmtId="0" fontId="4" fillId="32" borderId="10" xfId="0" applyFont="1" applyFill="1" applyBorder="1" applyAlignment="1">
      <alignment horizontal="center" vertical="center" wrapText="1"/>
    </xf>
    <xf numFmtId="0" fontId="4" fillId="32" borderId="10" xfId="0" applyFont="1" applyFill="1" applyBorder="1" applyAlignment="1">
      <alignment horizontal="center" vertical="center"/>
    </xf>
    <xf numFmtId="168" fontId="6" fillId="32" borderId="10" xfId="0" applyNumberFormat="1" applyFont="1" applyFill="1" applyBorder="1" applyAlignment="1">
      <alignment horizontal="center" vertical="center" wrapText="1"/>
    </xf>
    <xf numFmtId="1" fontId="6" fillId="32" borderId="10" xfId="0" applyNumberFormat="1" applyFont="1" applyFill="1" applyBorder="1" applyAlignment="1">
      <alignment horizontal="center" vertical="center" wrapText="1"/>
    </xf>
    <xf numFmtId="1" fontId="6" fillId="32" borderId="10" xfId="0" applyNumberFormat="1" applyFont="1" applyFill="1" applyBorder="1" applyAlignment="1">
      <alignment horizontal="center" vertical="center"/>
    </xf>
    <xf numFmtId="0" fontId="6" fillId="32" borderId="10" xfId="0" applyFont="1" applyFill="1" applyBorder="1" applyAlignment="1">
      <alignment horizontal="center" vertical="center"/>
    </xf>
    <xf numFmtId="0" fontId="1" fillId="0" borderId="0" xfId="0" applyFont="1" applyAlignment="1">
      <alignment horizontal="left"/>
    </xf>
    <xf numFmtId="0" fontId="8" fillId="0" borderId="0" xfId="0" applyFont="1" applyBorder="1" applyAlignment="1">
      <alignment horizontal="center"/>
    </xf>
    <xf numFmtId="0" fontId="4" fillId="0" borderId="14" xfId="0" applyFont="1" applyBorder="1" applyAlignment="1">
      <alignment horizontal="center" vertical="center" wrapText="1"/>
    </xf>
    <xf numFmtId="0" fontId="4" fillId="0" borderId="15" xfId="0" applyFont="1" applyBorder="1" applyAlignment="1">
      <alignment horizontal="center" vertical="center" wrapText="1"/>
    </xf>
    <xf numFmtId="0" fontId="1" fillId="0" borderId="0" xfId="0" applyFont="1" applyAlignment="1">
      <alignment horizontal="right"/>
    </xf>
    <xf numFmtId="0" fontId="10" fillId="0" borderId="0" xfId="0" applyFont="1" applyAlignment="1">
      <alignment horizontal="left"/>
    </xf>
    <xf numFmtId="0" fontId="2" fillId="0" borderId="13"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0" xfId="0" applyFont="1" applyBorder="1" applyAlignment="1">
      <alignment horizontal="center" vertical="center" wrapText="1"/>
    </xf>
    <xf numFmtId="0" fontId="14" fillId="0" borderId="13" xfId="0" applyFont="1" applyBorder="1" applyAlignment="1">
      <alignment horizontal="center" vertical="center" wrapText="1"/>
    </xf>
    <xf numFmtId="0" fontId="14" fillId="0" borderId="16" xfId="0" applyFont="1" applyBorder="1" applyAlignment="1">
      <alignment horizontal="center" vertical="center" wrapText="1"/>
    </xf>
    <xf numFmtId="0" fontId="14" fillId="0" borderId="17" xfId="0" applyFont="1" applyBorder="1" applyAlignment="1">
      <alignment horizontal="center" vertical="center" wrapText="1"/>
    </xf>
    <xf numFmtId="0" fontId="14" fillId="0" borderId="10" xfId="0" applyFont="1" applyBorder="1" applyAlignment="1">
      <alignment horizontal="center" vertical="center" wrapText="1"/>
    </xf>
    <xf numFmtId="0" fontId="1" fillId="0" borderId="0" xfId="0" applyFont="1" applyAlignment="1">
      <alignment horizontal="center"/>
    </xf>
    <xf numFmtId="0" fontId="10" fillId="0" borderId="0" xfId="0" applyFont="1" applyAlignment="1">
      <alignment horizontal="center" vertical="center"/>
    </xf>
    <xf numFmtId="0" fontId="58" fillId="35" borderId="18" xfId="0" applyFont="1" applyFill="1" applyBorder="1" applyAlignment="1">
      <alignment vertical="center" wrapText="1"/>
    </xf>
    <xf numFmtId="0" fontId="59" fillId="35" borderId="18" xfId="0" applyFont="1" applyFill="1" applyBorder="1" applyAlignment="1">
      <alignment vertical="center" wrapText="1"/>
    </xf>
    <xf numFmtId="0" fontId="58" fillId="0" borderId="19" xfId="0" applyFont="1" applyBorder="1" applyAlignment="1">
      <alignment vertical="top" wrapText="1"/>
    </xf>
    <xf numFmtId="0" fontId="58" fillId="0" borderId="20" xfId="0" applyFont="1" applyBorder="1" applyAlignment="1">
      <alignment vertical="top"/>
    </xf>
    <xf numFmtId="0" fontId="58" fillId="0" borderId="21" xfId="0" applyFont="1" applyBorder="1" applyAlignment="1">
      <alignment vertical="top"/>
    </xf>
    <xf numFmtId="0" fontId="54" fillId="0" borderId="14" xfId="0" applyFont="1" applyBorder="1" applyAlignment="1">
      <alignment horizontal="left" vertical="top" wrapText="1"/>
    </xf>
    <xf numFmtId="0" fontId="54" fillId="0" borderId="22" xfId="0" applyFont="1" applyBorder="1" applyAlignment="1">
      <alignment horizontal="left" vertical="top" wrapText="1"/>
    </xf>
    <xf numFmtId="0" fontId="54" fillId="0" borderId="15" xfId="0" applyFont="1" applyBorder="1" applyAlignment="1">
      <alignment horizontal="left" vertical="top" wrapText="1"/>
    </xf>
    <xf numFmtId="0" fontId="2" fillId="32" borderId="14" xfId="0" applyFont="1" applyFill="1" applyBorder="1" applyAlignment="1" quotePrefix="1">
      <alignment horizontal="left" vertical="top" wrapText="1"/>
    </xf>
    <xf numFmtId="0" fontId="2" fillId="32" borderId="22" xfId="0" applyFont="1" applyFill="1" applyBorder="1" applyAlignment="1">
      <alignment horizontal="left" vertical="top" wrapText="1"/>
    </xf>
    <xf numFmtId="0" fontId="2" fillId="32" borderId="15" xfId="0" applyFont="1" applyFill="1" applyBorder="1" applyAlignment="1">
      <alignment horizontal="left" vertical="top" wrapText="1"/>
    </xf>
    <xf numFmtId="0" fontId="2" fillId="32" borderId="14" xfId="0" applyFont="1" applyFill="1" applyBorder="1" applyAlignment="1">
      <alignment horizontal="left" vertical="top" wrapText="1"/>
    </xf>
    <xf numFmtId="0" fontId="2" fillId="32" borderId="10" xfId="0" applyFont="1" applyFill="1" applyBorder="1" applyAlignment="1">
      <alignment horizontal="left" vertical="top" wrapText="1"/>
    </xf>
    <xf numFmtId="0" fontId="3" fillId="32" borderId="0" xfId="0" applyFont="1" applyFill="1" applyBorder="1" applyAlignment="1">
      <alignment horizontal="center" vertical="center" wrapText="1"/>
    </xf>
    <xf numFmtId="0" fontId="55" fillId="0" borderId="0" xfId="0" applyFont="1" applyBorder="1" applyAlignment="1">
      <alignment horizontal="left" vertical="center" wrapText="1"/>
    </xf>
    <xf numFmtId="0" fontId="2" fillId="32" borderId="0" xfId="0" applyFont="1" applyFill="1" applyBorder="1" applyAlignment="1">
      <alignment horizontal="left" vertical="top" wrapText="1"/>
    </xf>
    <xf numFmtId="0" fontId="60" fillId="0" borderId="10" xfId="0" applyFont="1" applyBorder="1" applyAlignment="1">
      <alignment horizontal="center" vertical="center" wrapText="1"/>
    </xf>
    <xf numFmtId="0" fontId="35" fillId="0" borderId="10" xfId="0" applyFont="1" applyBorder="1" applyAlignment="1">
      <alignment horizontal="center"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409575</xdr:colOff>
      <xdr:row>2</xdr:row>
      <xdr:rowOff>19050</xdr:rowOff>
    </xdr:from>
    <xdr:to>
      <xdr:col>0</xdr:col>
      <xdr:colOff>409575</xdr:colOff>
      <xdr:row>2</xdr:row>
      <xdr:rowOff>19050</xdr:rowOff>
    </xdr:to>
    <xdr:sp>
      <xdr:nvSpPr>
        <xdr:cNvPr id="1" name="Line 1"/>
        <xdr:cNvSpPr>
          <a:spLocks/>
        </xdr:cNvSpPr>
      </xdr:nvSpPr>
      <xdr:spPr>
        <a:xfrm>
          <a:off x="409575" y="466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342900</xdr:colOff>
      <xdr:row>1</xdr:row>
      <xdr:rowOff>209550</xdr:rowOff>
    </xdr:from>
    <xdr:to>
      <xdr:col>5</xdr:col>
      <xdr:colOff>1104900</xdr:colOff>
      <xdr:row>1</xdr:row>
      <xdr:rowOff>228600</xdr:rowOff>
    </xdr:to>
    <xdr:sp>
      <xdr:nvSpPr>
        <xdr:cNvPr id="2" name="Straight Connector 2"/>
        <xdr:cNvSpPr>
          <a:spLocks/>
        </xdr:cNvSpPr>
      </xdr:nvSpPr>
      <xdr:spPr>
        <a:xfrm flipV="1">
          <a:off x="5591175" y="419100"/>
          <a:ext cx="2162175" cy="190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1</xdr:col>
      <xdr:colOff>381000</xdr:colOff>
      <xdr:row>1</xdr:row>
      <xdr:rowOff>219075</xdr:rowOff>
    </xdr:from>
    <xdr:to>
      <xdr:col>1</xdr:col>
      <xdr:colOff>1276350</xdr:colOff>
      <xdr:row>1</xdr:row>
      <xdr:rowOff>219075</xdr:rowOff>
    </xdr:to>
    <xdr:sp>
      <xdr:nvSpPr>
        <xdr:cNvPr id="3" name="Straight Connector 6"/>
        <xdr:cNvSpPr>
          <a:spLocks/>
        </xdr:cNvSpPr>
      </xdr:nvSpPr>
      <xdr:spPr>
        <a:xfrm>
          <a:off x="790575" y="428625"/>
          <a:ext cx="8953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428625</xdr:colOff>
      <xdr:row>2</xdr:row>
      <xdr:rowOff>19050</xdr:rowOff>
    </xdr:from>
    <xdr:to>
      <xdr:col>0</xdr:col>
      <xdr:colOff>476250</xdr:colOff>
      <xdr:row>2</xdr:row>
      <xdr:rowOff>19050</xdr:rowOff>
    </xdr:to>
    <xdr:sp>
      <xdr:nvSpPr>
        <xdr:cNvPr id="1" name="Line 1"/>
        <xdr:cNvSpPr>
          <a:spLocks/>
        </xdr:cNvSpPr>
      </xdr:nvSpPr>
      <xdr:spPr>
        <a:xfrm>
          <a:off x="428625" y="438150"/>
          <a:ext cx="47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361950</xdr:colOff>
      <xdr:row>2</xdr:row>
      <xdr:rowOff>0</xdr:rowOff>
    </xdr:from>
    <xdr:to>
      <xdr:col>6</xdr:col>
      <xdr:colOff>257175</xdr:colOff>
      <xdr:row>2</xdr:row>
      <xdr:rowOff>9525</xdr:rowOff>
    </xdr:to>
    <xdr:sp>
      <xdr:nvSpPr>
        <xdr:cNvPr id="2" name="Straight Connector 3"/>
        <xdr:cNvSpPr>
          <a:spLocks/>
        </xdr:cNvSpPr>
      </xdr:nvSpPr>
      <xdr:spPr>
        <a:xfrm>
          <a:off x="4000500" y="419100"/>
          <a:ext cx="1838325" cy="95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200025</xdr:colOff>
      <xdr:row>1</xdr:row>
      <xdr:rowOff>200025</xdr:rowOff>
    </xdr:from>
    <xdr:to>
      <xdr:col>1</xdr:col>
      <xdr:colOff>1304925</xdr:colOff>
      <xdr:row>1</xdr:row>
      <xdr:rowOff>200025</xdr:rowOff>
    </xdr:to>
    <xdr:sp>
      <xdr:nvSpPr>
        <xdr:cNvPr id="1" name="Line 1"/>
        <xdr:cNvSpPr>
          <a:spLocks/>
        </xdr:cNvSpPr>
      </xdr:nvSpPr>
      <xdr:spPr>
        <a:xfrm>
          <a:off x="752475" y="409575"/>
          <a:ext cx="11049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3086100</xdr:colOff>
      <xdr:row>2</xdr:row>
      <xdr:rowOff>9525</xdr:rowOff>
    </xdr:from>
    <xdr:to>
      <xdr:col>3</xdr:col>
      <xdr:colOff>600075</xdr:colOff>
      <xdr:row>2</xdr:row>
      <xdr:rowOff>19050</xdr:rowOff>
    </xdr:to>
    <xdr:sp>
      <xdr:nvSpPr>
        <xdr:cNvPr id="2" name="Straight Connector 2"/>
        <xdr:cNvSpPr>
          <a:spLocks/>
        </xdr:cNvSpPr>
      </xdr:nvSpPr>
      <xdr:spPr>
        <a:xfrm flipV="1">
          <a:off x="3638550" y="428625"/>
          <a:ext cx="1981200" cy="95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714375</xdr:colOff>
      <xdr:row>1</xdr:row>
      <xdr:rowOff>228600</xdr:rowOff>
    </xdr:from>
    <xdr:to>
      <xdr:col>2</xdr:col>
      <xdr:colOff>485775</xdr:colOff>
      <xdr:row>1</xdr:row>
      <xdr:rowOff>228600</xdr:rowOff>
    </xdr:to>
    <xdr:sp>
      <xdr:nvSpPr>
        <xdr:cNvPr id="1" name="Line 1"/>
        <xdr:cNvSpPr>
          <a:spLocks/>
        </xdr:cNvSpPr>
      </xdr:nvSpPr>
      <xdr:spPr>
        <a:xfrm>
          <a:off x="1095375" y="438150"/>
          <a:ext cx="10668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647700</xdr:colOff>
      <xdr:row>1</xdr:row>
      <xdr:rowOff>219075</xdr:rowOff>
    </xdr:from>
    <xdr:to>
      <xdr:col>9</xdr:col>
      <xdr:colOff>228600</xdr:colOff>
      <xdr:row>1</xdr:row>
      <xdr:rowOff>219075</xdr:rowOff>
    </xdr:to>
    <xdr:sp>
      <xdr:nvSpPr>
        <xdr:cNvPr id="2" name="Straight Connector 2"/>
        <xdr:cNvSpPr>
          <a:spLocks/>
        </xdr:cNvSpPr>
      </xdr:nvSpPr>
      <xdr:spPr>
        <a:xfrm>
          <a:off x="3705225" y="428625"/>
          <a:ext cx="21907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J25"/>
  <sheetViews>
    <sheetView workbookViewId="0" topLeftCell="A16">
      <selection activeCell="H8" sqref="H8"/>
    </sheetView>
  </sheetViews>
  <sheetFormatPr defaultColWidth="8.88671875" defaultRowHeight="16.5"/>
  <cols>
    <col min="1" max="1" width="4.77734375" style="1" customWidth="1"/>
    <col min="2" max="2" width="23.77734375" style="1" customWidth="1"/>
    <col min="3" max="7" width="16.3359375" style="1" customWidth="1"/>
    <col min="8" max="16384" width="8.88671875" style="1" customWidth="1"/>
  </cols>
  <sheetData>
    <row r="1" spans="1:7" ht="16.5">
      <c r="A1" s="70" t="s">
        <v>173</v>
      </c>
      <c r="B1" s="70"/>
      <c r="D1" s="74" t="s">
        <v>38</v>
      </c>
      <c r="E1" s="74"/>
      <c r="F1" s="74"/>
      <c r="G1" s="74"/>
    </row>
    <row r="2" spans="1:7" ht="18.75">
      <c r="A2" s="71" t="s">
        <v>37</v>
      </c>
      <c r="B2" s="71"/>
      <c r="D2" s="73" t="s">
        <v>39</v>
      </c>
      <c r="E2" s="73"/>
      <c r="F2" s="73"/>
      <c r="G2" s="73"/>
    </row>
    <row r="3" spans="1:2" ht="16.5">
      <c r="A3" s="69" t="s">
        <v>60</v>
      </c>
      <c r="B3" s="69"/>
    </row>
    <row r="4" spans="1:7" ht="18.75">
      <c r="A4" s="72" t="s">
        <v>58</v>
      </c>
      <c r="B4" s="72"/>
      <c r="C4" s="72"/>
      <c r="D4" s="72"/>
      <c r="E4" s="72"/>
      <c r="F4" s="72"/>
      <c r="G4" s="72"/>
    </row>
    <row r="5" spans="1:7" ht="18.75">
      <c r="A5" s="75" t="s">
        <v>189</v>
      </c>
      <c r="B5" s="75"/>
      <c r="C5" s="75"/>
      <c r="D5" s="75"/>
      <c r="E5" s="75"/>
      <c r="F5" s="75"/>
      <c r="G5" s="75"/>
    </row>
    <row r="6" spans="1:7" ht="18.75" customHeight="1">
      <c r="A6" s="76" t="s">
        <v>40</v>
      </c>
      <c r="B6" s="76"/>
      <c r="C6" s="76"/>
      <c r="D6" s="76"/>
      <c r="E6" s="76"/>
      <c r="F6" s="76"/>
      <c r="G6" s="76"/>
    </row>
    <row r="7" spans="1:7" ht="16.5">
      <c r="A7" s="62"/>
      <c r="B7" s="62"/>
      <c r="C7" s="62"/>
      <c r="D7" s="62"/>
      <c r="E7" s="62"/>
      <c r="F7" s="62"/>
      <c r="G7" s="62"/>
    </row>
    <row r="8" spans="1:7" ht="16.5">
      <c r="A8" s="63" t="s">
        <v>1</v>
      </c>
      <c r="B8" s="65" t="s">
        <v>2</v>
      </c>
      <c r="C8" s="63" t="s">
        <v>4</v>
      </c>
      <c r="D8" s="63"/>
      <c r="E8" s="63"/>
      <c r="F8" s="63"/>
      <c r="G8" s="63"/>
    </row>
    <row r="9" spans="1:7" ht="16.5">
      <c r="A9" s="64"/>
      <c r="B9" s="66"/>
      <c r="C9" s="55" t="s">
        <v>5</v>
      </c>
      <c r="D9" s="55" t="s">
        <v>6</v>
      </c>
      <c r="E9" s="55" t="s">
        <v>7</v>
      </c>
      <c r="F9" s="55" t="s">
        <v>8</v>
      </c>
      <c r="G9" s="55" t="s">
        <v>9</v>
      </c>
    </row>
    <row r="10" spans="1:7" s="52" customFormat="1" ht="108">
      <c r="A10" s="2" t="s">
        <v>10</v>
      </c>
      <c r="B10" s="56" t="s">
        <v>174</v>
      </c>
      <c r="C10" s="115" t="s">
        <v>194</v>
      </c>
      <c r="D10" s="116" t="s">
        <v>190</v>
      </c>
      <c r="E10" s="116" t="s">
        <v>191</v>
      </c>
      <c r="F10" s="116" t="s">
        <v>192</v>
      </c>
      <c r="G10" s="116" t="s">
        <v>193</v>
      </c>
    </row>
    <row r="11" spans="1:7" s="52" customFormat="1" ht="38.25" customHeight="1">
      <c r="A11" s="2" t="s">
        <v>12</v>
      </c>
      <c r="B11" s="58" t="s">
        <v>175</v>
      </c>
      <c r="C11" s="117" t="s">
        <v>195</v>
      </c>
      <c r="D11" s="118"/>
      <c r="E11" s="118"/>
      <c r="F11" s="118"/>
      <c r="G11" s="119"/>
    </row>
    <row r="12" spans="1:8" s="52" customFormat="1" ht="96.75" customHeight="1">
      <c r="A12" s="2" t="s">
        <v>15</v>
      </c>
      <c r="B12" s="59" t="s">
        <v>176</v>
      </c>
      <c r="C12" s="120" t="s">
        <v>196</v>
      </c>
      <c r="D12" s="121"/>
      <c r="E12" s="121"/>
      <c r="F12" s="121"/>
      <c r="G12" s="122"/>
      <c r="H12" s="60"/>
    </row>
    <row r="13" spans="1:8" s="52" customFormat="1" ht="111.75" customHeight="1">
      <c r="A13" s="2" t="s">
        <v>16</v>
      </c>
      <c r="B13" s="59" t="s">
        <v>177</v>
      </c>
      <c r="C13" s="57" t="s">
        <v>188</v>
      </c>
      <c r="D13" s="57" t="s">
        <v>188</v>
      </c>
      <c r="E13" s="57" t="s">
        <v>188</v>
      </c>
      <c r="F13" s="57" t="s">
        <v>188</v>
      </c>
      <c r="G13" s="57" t="s">
        <v>188</v>
      </c>
      <c r="H13" s="60"/>
    </row>
    <row r="14" spans="1:10" s="52" customFormat="1" ht="73.5" customHeight="1">
      <c r="A14" s="2" t="s">
        <v>32</v>
      </c>
      <c r="B14" s="59" t="s">
        <v>178</v>
      </c>
      <c r="C14" s="123" t="s">
        <v>198</v>
      </c>
      <c r="D14" s="124"/>
      <c r="E14" s="124"/>
      <c r="F14" s="124"/>
      <c r="G14" s="125"/>
      <c r="H14" s="60"/>
      <c r="J14" s="52" t="s">
        <v>48</v>
      </c>
    </row>
    <row r="15" spans="1:8" s="52" customFormat="1" ht="55.5" customHeight="1">
      <c r="A15" s="2" t="s">
        <v>33</v>
      </c>
      <c r="B15" s="59" t="s">
        <v>179</v>
      </c>
      <c r="C15" s="126" t="s">
        <v>197</v>
      </c>
      <c r="D15" s="124"/>
      <c r="E15" s="124"/>
      <c r="F15" s="124"/>
      <c r="G15" s="125"/>
      <c r="H15" s="61"/>
    </row>
    <row r="16" spans="1:7" s="52" customFormat="1" ht="51" customHeight="1">
      <c r="A16" s="2" t="s">
        <v>53</v>
      </c>
      <c r="B16" s="59" t="s">
        <v>180</v>
      </c>
      <c r="C16" s="126" t="s">
        <v>199</v>
      </c>
      <c r="D16" s="124"/>
      <c r="E16" s="124"/>
      <c r="F16" s="124"/>
      <c r="G16" s="125"/>
    </row>
    <row r="17" spans="1:7" s="52" customFormat="1" ht="31.5">
      <c r="A17" s="2" t="s">
        <v>55</v>
      </c>
      <c r="B17" s="59" t="s">
        <v>181</v>
      </c>
      <c r="C17" s="127" t="s">
        <v>183</v>
      </c>
      <c r="D17" s="127" t="s">
        <v>184</v>
      </c>
      <c r="E17" s="127" t="s">
        <v>185</v>
      </c>
      <c r="F17" s="127" t="s">
        <v>186</v>
      </c>
      <c r="G17" s="127" t="s">
        <v>187</v>
      </c>
    </row>
    <row r="18" spans="1:7" s="52" customFormat="1" ht="16.5">
      <c r="A18" s="128"/>
      <c r="B18" s="129"/>
      <c r="C18" s="130"/>
      <c r="D18" s="130"/>
      <c r="E18" s="130"/>
      <c r="F18" s="130"/>
      <c r="G18" s="130"/>
    </row>
    <row r="19" spans="1:7" ht="16.5">
      <c r="A19" s="53" t="s">
        <v>59</v>
      </c>
      <c r="B19" s="53"/>
      <c r="C19" s="53"/>
      <c r="D19" s="69" t="s">
        <v>200</v>
      </c>
      <c r="E19" s="69"/>
      <c r="F19" s="69"/>
      <c r="G19" s="69"/>
    </row>
    <row r="20" spans="1:7" ht="16.5">
      <c r="A20" s="54"/>
      <c r="B20" s="54"/>
      <c r="C20" s="54"/>
      <c r="D20" s="68" t="s">
        <v>182</v>
      </c>
      <c r="E20" s="68"/>
      <c r="F20" s="68"/>
      <c r="G20" s="68"/>
    </row>
    <row r="21" spans="1:7" ht="16.5">
      <c r="A21" s="53"/>
      <c r="B21" s="53"/>
      <c r="C21" s="53"/>
      <c r="D21" s="49"/>
      <c r="E21" s="49"/>
      <c r="F21" s="49"/>
      <c r="G21" s="49"/>
    </row>
    <row r="22" spans="4:7" ht="16.5">
      <c r="D22" s="52"/>
      <c r="E22" s="52"/>
      <c r="F22" s="52"/>
      <c r="G22" s="52"/>
    </row>
    <row r="23" spans="4:7" ht="16.5">
      <c r="D23" s="52"/>
      <c r="E23" s="52"/>
      <c r="F23" s="52"/>
      <c r="G23" s="52"/>
    </row>
    <row r="24" spans="4:7" ht="16.5">
      <c r="D24" s="52"/>
      <c r="E24" s="52"/>
      <c r="F24" s="52"/>
      <c r="G24" s="52"/>
    </row>
    <row r="25" spans="4:7" ht="16.5">
      <c r="D25" s="67" t="s">
        <v>57</v>
      </c>
      <c r="E25" s="67"/>
      <c r="F25" s="67"/>
      <c r="G25" s="67"/>
    </row>
  </sheetData>
  <sheetProtection/>
  <mergeCells count="20">
    <mergeCell ref="A5:G5"/>
    <mergeCell ref="A6:G6"/>
    <mergeCell ref="C11:G11"/>
    <mergeCell ref="C12:G12"/>
    <mergeCell ref="C14:G14"/>
    <mergeCell ref="C15:G15"/>
    <mergeCell ref="A1:B1"/>
    <mergeCell ref="A2:B2"/>
    <mergeCell ref="A3:B3"/>
    <mergeCell ref="A4:G4"/>
    <mergeCell ref="D2:G2"/>
    <mergeCell ref="D1:G1"/>
    <mergeCell ref="A7:G7"/>
    <mergeCell ref="A8:A9"/>
    <mergeCell ref="B8:B9"/>
    <mergeCell ref="C8:G8"/>
    <mergeCell ref="D25:G25"/>
    <mergeCell ref="D20:G20"/>
    <mergeCell ref="D19:G19"/>
    <mergeCell ref="C16:G16"/>
  </mergeCells>
  <printOptions horizontalCentered="1"/>
  <pageMargins left="0.5" right="0.25" top="0.25" bottom="0.25" header="0.25" footer="0.25"/>
  <pageSetup horizontalDpi="600" verticalDpi="600" orientation="landscape" r:id="rId2"/>
  <drawing r:id="rId1"/>
</worksheet>
</file>

<file path=xl/worksheets/sheet2.xml><?xml version="1.0" encoding="utf-8"?>
<worksheet xmlns="http://schemas.openxmlformats.org/spreadsheetml/2006/main" xmlns:r="http://schemas.openxmlformats.org/officeDocument/2006/relationships">
  <dimension ref="A1:M110"/>
  <sheetViews>
    <sheetView workbookViewId="0" topLeftCell="A94">
      <selection activeCell="I8" sqref="I8"/>
    </sheetView>
  </sheetViews>
  <sheetFormatPr defaultColWidth="8.88671875" defaultRowHeight="16.5"/>
  <cols>
    <col min="1" max="1" width="5.5546875" style="1" customWidth="1"/>
    <col min="2" max="2" width="29.3359375" style="1" customWidth="1"/>
    <col min="3" max="8" width="7.5546875" style="1" customWidth="1"/>
    <col min="9" max="16384" width="8.88671875" style="1" customWidth="1"/>
  </cols>
  <sheetData>
    <row r="1" spans="1:8" ht="16.5">
      <c r="A1" s="70" t="s">
        <v>173</v>
      </c>
      <c r="B1" s="70"/>
      <c r="C1" s="74" t="s">
        <v>38</v>
      </c>
      <c r="D1" s="74"/>
      <c r="E1" s="74"/>
      <c r="F1" s="74"/>
      <c r="G1" s="74"/>
      <c r="H1" s="74"/>
    </row>
    <row r="2" spans="1:8" ht="16.5">
      <c r="A2" s="71" t="s">
        <v>37</v>
      </c>
      <c r="B2" s="71"/>
      <c r="C2" s="67" t="s">
        <v>39</v>
      </c>
      <c r="D2" s="67"/>
      <c r="E2" s="67"/>
      <c r="F2" s="67"/>
      <c r="G2" s="67"/>
      <c r="H2" s="67"/>
    </row>
    <row r="3" spans="1:2" ht="16.5">
      <c r="A3" s="69" t="s">
        <v>60</v>
      </c>
      <c r="B3" s="69"/>
    </row>
    <row r="4" spans="1:8" ht="18.75">
      <c r="A4" s="72" t="s">
        <v>58</v>
      </c>
      <c r="B4" s="72"/>
      <c r="C4" s="72"/>
      <c r="D4" s="72"/>
      <c r="E4" s="72"/>
      <c r="F4" s="72"/>
      <c r="G4" s="72"/>
      <c r="H4" s="72"/>
    </row>
    <row r="5" spans="1:8" ht="18.75">
      <c r="A5" s="75" t="s">
        <v>61</v>
      </c>
      <c r="B5" s="75"/>
      <c r="C5" s="75"/>
      <c r="D5" s="75"/>
      <c r="E5" s="75"/>
      <c r="F5" s="75"/>
      <c r="G5" s="75"/>
      <c r="H5" s="75"/>
    </row>
    <row r="6" spans="1:8" ht="18.75" customHeight="1">
      <c r="A6" s="76" t="s">
        <v>40</v>
      </c>
      <c r="B6" s="76"/>
      <c r="C6" s="76"/>
      <c r="D6" s="76"/>
      <c r="E6" s="76"/>
      <c r="F6" s="76"/>
      <c r="G6" s="76"/>
      <c r="H6" s="76"/>
    </row>
    <row r="7" spans="1:8" ht="16.5">
      <c r="A7" s="62" t="s">
        <v>0</v>
      </c>
      <c r="B7" s="62"/>
      <c r="C7" s="62"/>
      <c r="D7" s="62"/>
      <c r="E7" s="62"/>
      <c r="F7" s="62"/>
      <c r="G7" s="62"/>
      <c r="H7" s="62"/>
    </row>
    <row r="8" spans="1:8" ht="16.5">
      <c r="A8" s="63" t="s">
        <v>1</v>
      </c>
      <c r="B8" s="65" t="s">
        <v>2</v>
      </c>
      <c r="C8" s="65" t="s">
        <v>3</v>
      </c>
      <c r="D8" s="63" t="s">
        <v>4</v>
      </c>
      <c r="E8" s="63"/>
      <c r="F8" s="63"/>
      <c r="G8" s="63"/>
      <c r="H8" s="63"/>
    </row>
    <row r="9" spans="1:8" ht="16.5">
      <c r="A9" s="63"/>
      <c r="B9" s="65"/>
      <c r="C9" s="65"/>
      <c r="D9" s="2" t="s">
        <v>5</v>
      </c>
      <c r="E9" s="2" t="s">
        <v>6</v>
      </c>
      <c r="F9" s="2" t="s">
        <v>7</v>
      </c>
      <c r="G9" s="2" t="s">
        <v>8</v>
      </c>
      <c r="H9" s="2" t="s">
        <v>9</v>
      </c>
    </row>
    <row r="10" spans="1:8" ht="16.5">
      <c r="A10" s="2" t="s">
        <v>10</v>
      </c>
      <c r="B10" s="3" t="s">
        <v>11</v>
      </c>
      <c r="C10" s="4">
        <f>SUM(D10:H10)</f>
        <v>386</v>
      </c>
      <c r="D10" s="6">
        <v>85</v>
      </c>
      <c r="E10" s="6">
        <v>87</v>
      </c>
      <c r="F10" s="6">
        <v>85</v>
      </c>
      <c r="G10" s="6">
        <v>75</v>
      </c>
      <c r="H10" s="7">
        <v>54</v>
      </c>
    </row>
    <row r="11" spans="1:8" ht="16.5">
      <c r="A11" s="63" t="s">
        <v>12</v>
      </c>
      <c r="B11" s="3" t="s">
        <v>13</v>
      </c>
      <c r="C11" s="4">
        <f>SUM(D11:H11)</f>
        <v>386</v>
      </c>
      <c r="D11" s="10">
        <v>85</v>
      </c>
      <c r="E11" s="15">
        <v>87</v>
      </c>
      <c r="F11" s="15">
        <v>85</v>
      </c>
      <c r="G11" s="15">
        <v>75</v>
      </c>
      <c r="H11" s="15">
        <v>54</v>
      </c>
    </row>
    <row r="12" spans="1:8" ht="16.5">
      <c r="A12" s="63"/>
      <c r="B12" s="3" t="s">
        <v>14</v>
      </c>
      <c r="C12" s="13">
        <f aca="true" t="shared" si="0" ref="C12:H12">C11/C10</f>
        <v>1</v>
      </c>
      <c r="D12" s="14">
        <f t="shared" si="0"/>
        <v>1</v>
      </c>
      <c r="E12" s="14">
        <f t="shared" si="0"/>
        <v>1</v>
      </c>
      <c r="F12" s="14">
        <f t="shared" si="0"/>
        <v>1</v>
      </c>
      <c r="G12" s="14">
        <f t="shared" si="0"/>
        <v>1</v>
      </c>
      <c r="H12" s="14">
        <f t="shared" si="0"/>
        <v>1</v>
      </c>
    </row>
    <row r="13" spans="1:8" ht="16.5">
      <c r="A13" s="2" t="s">
        <v>15</v>
      </c>
      <c r="B13" s="3" t="s">
        <v>41</v>
      </c>
      <c r="C13" s="4"/>
      <c r="D13" s="4"/>
      <c r="E13" s="4"/>
      <c r="F13" s="4"/>
      <c r="G13" s="4"/>
      <c r="H13" s="2"/>
    </row>
    <row r="14" spans="1:8" ht="16.5">
      <c r="A14" s="2">
        <v>1</v>
      </c>
      <c r="B14" s="3" t="s">
        <v>17</v>
      </c>
      <c r="C14" s="4"/>
      <c r="D14" s="6"/>
      <c r="E14" s="6"/>
      <c r="F14" s="6"/>
      <c r="G14" s="6"/>
      <c r="H14" s="7"/>
    </row>
    <row r="15" spans="1:8" ht="16.5">
      <c r="A15" s="79" t="s">
        <v>18</v>
      </c>
      <c r="B15" s="5" t="s">
        <v>42</v>
      </c>
      <c r="C15" s="4">
        <f>SUM(D15:H15)</f>
        <v>381</v>
      </c>
      <c r="D15" s="9">
        <v>83</v>
      </c>
      <c r="E15" s="9">
        <v>87</v>
      </c>
      <c r="F15" s="9">
        <v>84</v>
      </c>
      <c r="G15" s="9">
        <v>73</v>
      </c>
      <c r="H15" s="9">
        <v>54</v>
      </c>
    </row>
    <row r="16" spans="1:8" ht="16.5">
      <c r="A16" s="79"/>
      <c r="B16" s="5" t="s">
        <v>14</v>
      </c>
      <c r="C16" s="13">
        <f aca="true" t="shared" si="1" ref="C16:H16">C15/C10</f>
        <v>0.9870466321243523</v>
      </c>
      <c r="D16" s="14">
        <f t="shared" si="1"/>
        <v>0.9764705882352941</v>
      </c>
      <c r="E16" s="14">
        <f t="shared" si="1"/>
        <v>1</v>
      </c>
      <c r="F16" s="14">
        <f t="shared" si="1"/>
        <v>0.9882352941176471</v>
      </c>
      <c r="G16" s="14">
        <f t="shared" si="1"/>
        <v>0.9733333333333334</v>
      </c>
      <c r="H16" s="14">
        <f t="shared" si="1"/>
        <v>1</v>
      </c>
    </row>
    <row r="17" spans="1:8" ht="16.5">
      <c r="A17" s="79" t="s">
        <v>19</v>
      </c>
      <c r="B17" s="5" t="s">
        <v>43</v>
      </c>
      <c r="C17" s="4">
        <f>SUM(D17:H17)</f>
        <v>5</v>
      </c>
      <c r="D17" s="9">
        <v>2</v>
      </c>
      <c r="E17" s="9"/>
      <c r="F17" s="9">
        <v>1</v>
      </c>
      <c r="G17" s="9">
        <v>2</v>
      </c>
      <c r="H17" s="9"/>
    </row>
    <row r="18" spans="1:8" ht="16.5">
      <c r="A18" s="79"/>
      <c r="B18" s="5" t="s">
        <v>14</v>
      </c>
      <c r="C18" s="13">
        <f aca="true" t="shared" si="2" ref="C18:H18">C17/C10</f>
        <v>0.012953367875647668</v>
      </c>
      <c r="D18" s="14">
        <f t="shared" si="2"/>
        <v>0.023529411764705882</v>
      </c>
      <c r="E18" s="14">
        <f t="shared" si="2"/>
        <v>0</v>
      </c>
      <c r="F18" s="14">
        <f t="shared" si="2"/>
        <v>0.011764705882352941</v>
      </c>
      <c r="G18" s="14">
        <f t="shared" si="2"/>
        <v>0.02666666666666667</v>
      </c>
      <c r="H18" s="14">
        <f t="shared" si="2"/>
        <v>0</v>
      </c>
    </row>
    <row r="19" spans="1:8" ht="16.5">
      <c r="A19" s="2">
        <v>2</v>
      </c>
      <c r="B19" s="3" t="s">
        <v>20</v>
      </c>
      <c r="C19" s="4"/>
      <c r="D19" s="6"/>
      <c r="E19" s="6"/>
      <c r="F19" s="6"/>
      <c r="G19" s="6"/>
      <c r="H19" s="7"/>
    </row>
    <row r="20" spans="1:8" ht="16.5">
      <c r="A20" s="79" t="s">
        <v>18</v>
      </c>
      <c r="B20" s="5" t="s">
        <v>42</v>
      </c>
      <c r="C20" s="4">
        <f>SUM(D20:H20)</f>
        <v>380</v>
      </c>
      <c r="D20" s="6">
        <v>83</v>
      </c>
      <c r="E20" s="11">
        <v>87</v>
      </c>
      <c r="F20" s="11">
        <v>85</v>
      </c>
      <c r="G20" s="11">
        <v>71</v>
      </c>
      <c r="H20" s="7">
        <v>54</v>
      </c>
    </row>
    <row r="21" spans="1:8" ht="16.5">
      <c r="A21" s="79"/>
      <c r="B21" s="5" t="s">
        <v>14</v>
      </c>
      <c r="C21" s="13">
        <f aca="true" t="shared" si="3" ref="C21:H21">C20/C10</f>
        <v>0.9844559585492227</v>
      </c>
      <c r="D21" s="14">
        <f t="shared" si="3"/>
        <v>0.9764705882352941</v>
      </c>
      <c r="E21" s="14">
        <f t="shared" si="3"/>
        <v>1</v>
      </c>
      <c r="F21" s="14">
        <f t="shared" si="3"/>
        <v>1</v>
      </c>
      <c r="G21" s="14">
        <f t="shared" si="3"/>
        <v>0.9466666666666667</v>
      </c>
      <c r="H21" s="14">
        <f t="shared" si="3"/>
        <v>1</v>
      </c>
    </row>
    <row r="22" spans="1:8" ht="16.5">
      <c r="A22" s="79" t="s">
        <v>19</v>
      </c>
      <c r="B22" s="5" t="s">
        <v>43</v>
      </c>
      <c r="C22" s="4">
        <f>SUM(D22:H22)</f>
        <v>7</v>
      </c>
      <c r="D22" s="6">
        <v>2</v>
      </c>
      <c r="E22" s="11"/>
      <c r="F22" s="6">
        <v>1</v>
      </c>
      <c r="G22" s="6">
        <v>4</v>
      </c>
      <c r="H22" s="7"/>
    </row>
    <row r="23" spans="1:8" ht="16.5">
      <c r="A23" s="79"/>
      <c r="B23" s="5" t="s">
        <v>14</v>
      </c>
      <c r="C23" s="13">
        <f aca="true" t="shared" si="4" ref="C23:H23">C22/C10</f>
        <v>0.018134715025906734</v>
      </c>
      <c r="D23" s="14">
        <f t="shared" si="4"/>
        <v>0.023529411764705882</v>
      </c>
      <c r="E23" s="14">
        <f t="shared" si="4"/>
        <v>0</v>
      </c>
      <c r="F23" s="14">
        <f t="shared" si="4"/>
        <v>0.011764705882352941</v>
      </c>
      <c r="G23" s="14">
        <f t="shared" si="4"/>
        <v>0.05333333333333334</v>
      </c>
      <c r="H23" s="14">
        <f t="shared" si="4"/>
        <v>0</v>
      </c>
    </row>
    <row r="24" spans="1:8" ht="16.5">
      <c r="A24" s="2">
        <v>3</v>
      </c>
      <c r="B24" s="3" t="s">
        <v>21</v>
      </c>
      <c r="C24" s="4"/>
      <c r="D24" s="6"/>
      <c r="E24" s="6"/>
      <c r="F24" s="6"/>
      <c r="G24" s="6"/>
      <c r="H24" s="7"/>
    </row>
    <row r="25" spans="1:8" ht="16.5">
      <c r="A25" s="79" t="s">
        <v>18</v>
      </c>
      <c r="B25" s="5" t="s">
        <v>42</v>
      </c>
      <c r="C25" s="4">
        <f>SUM(D25:H25)</f>
        <v>128</v>
      </c>
      <c r="D25" s="20"/>
      <c r="E25" s="20"/>
      <c r="F25" s="20"/>
      <c r="G25" s="12">
        <v>74</v>
      </c>
      <c r="H25" s="7">
        <v>54</v>
      </c>
    </row>
    <row r="26" spans="1:8" ht="16.5">
      <c r="A26" s="79"/>
      <c r="B26" s="5" t="s">
        <v>14</v>
      </c>
      <c r="C26" s="14">
        <f>C25/(G25+H25)</f>
        <v>1</v>
      </c>
      <c r="D26" s="20"/>
      <c r="E26" s="20"/>
      <c r="F26" s="20"/>
      <c r="G26" s="14">
        <f>G25/G10</f>
        <v>0.9866666666666667</v>
      </c>
      <c r="H26" s="14">
        <f>H25/H10</f>
        <v>1</v>
      </c>
    </row>
    <row r="27" spans="1:8" ht="16.5">
      <c r="A27" s="79" t="s">
        <v>19</v>
      </c>
      <c r="B27" s="5" t="s">
        <v>43</v>
      </c>
      <c r="C27" s="4">
        <f>SUM(G27:H27)</f>
        <v>1</v>
      </c>
      <c r="D27" s="20"/>
      <c r="E27" s="20"/>
      <c r="F27" s="20"/>
      <c r="G27" s="9">
        <v>1</v>
      </c>
      <c r="H27" s="9">
        <v>0</v>
      </c>
    </row>
    <row r="28" spans="1:8" ht="16.5">
      <c r="A28" s="79"/>
      <c r="B28" s="5" t="s">
        <v>14</v>
      </c>
      <c r="C28" s="14"/>
      <c r="D28" s="20"/>
      <c r="E28" s="20"/>
      <c r="F28" s="20"/>
      <c r="G28" s="8"/>
      <c r="H28" s="7"/>
    </row>
    <row r="29" spans="1:8" ht="16.5">
      <c r="A29" s="2">
        <v>4</v>
      </c>
      <c r="B29" s="3" t="s">
        <v>22</v>
      </c>
      <c r="C29" s="4"/>
      <c r="D29" s="6"/>
      <c r="E29" s="6"/>
      <c r="F29" s="6"/>
      <c r="G29" s="6"/>
      <c r="H29" s="7"/>
    </row>
    <row r="30" spans="1:8" ht="16.5">
      <c r="A30" s="79" t="s">
        <v>18</v>
      </c>
      <c r="B30" s="5" t="s">
        <v>42</v>
      </c>
      <c r="C30" s="4">
        <f>SUM(D30:H30)</f>
        <v>129</v>
      </c>
      <c r="D30" s="20"/>
      <c r="E30" s="20"/>
      <c r="F30" s="20"/>
      <c r="G30" s="12">
        <v>75</v>
      </c>
      <c r="H30" s="7">
        <v>54</v>
      </c>
    </row>
    <row r="31" spans="1:8" ht="16.5">
      <c r="A31" s="79"/>
      <c r="B31" s="5" t="s">
        <v>14</v>
      </c>
      <c r="C31" s="14">
        <f>C30/(G30+H30)</f>
        <v>1</v>
      </c>
      <c r="D31" s="20"/>
      <c r="E31" s="20"/>
      <c r="F31" s="20"/>
      <c r="G31" s="14">
        <f>G30/G12</f>
        <v>75</v>
      </c>
      <c r="H31" s="14">
        <f>H30/H15</f>
        <v>1</v>
      </c>
    </row>
    <row r="32" spans="1:8" ht="16.5">
      <c r="A32" s="79" t="s">
        <v>19</v>
      </c>
      <c r="B32" s="5" t="s">
        <v>43</v>
      </c>
      <c r="C32" s="4">
        <f>SUM(G32:H32)</f>
        <v>0</v>
      </c>
      <c r="D32" s="20"/>
      <c r="E32" s="20"/>
      <c r="F32" s="20"/>
      <c r="G32" s="9">
        <v>0</v>
      </c>
      <c r="H32" s="9">
        <v>0</v>
      </c>
    </row>
    <row r="33" spans="1:8" ht="16.5">
      <c r="A33" s="79"/>
      <c r="B33" s="5" t="s">
        <v>14</v>
      </c>
      <c r="C33" s="14"/>
      <c r="D33" s="20"/>
      <c r="E33" s="20"/>
      <c r="F33" s="20"/>
      <c r="G33" s="8"/>
      <c r="H33" s="7"/>
    </row>
    <row r="34" spans="1:8" ht="16.5">
      <c r="A34" s="2">
        <v>5</v>
      </c>
      <c r="B34" s="3" t="s">
        <v>23</v>
      </c>
      <c r="C34" s="4"/>
      <c r="D34" s="6"/>
      <c r="E34" s="6"/>
      <c r="F34" s="6"/>
      <c r="G34" s="6"/>
      <c r="H34" s="7"/>
    </row>
    <row r="35" spans="1:8" ht="16.5">
      <c r="A35" s="79" t="s">
        <v>18</v>
      </c>
      <c r="B35" s="5" t="s">
        <v>42</v>
      </c>
      <c r="C35" s="4">
        <f>SUM(D35:H35)</f>
        <v>383</v>
      </c>
      <c r="D35" s="6">
        <v>83</v>
      </c>
      <c r="E35" s="11">
        <v>87</v>
      </c>
      <c r="F35" s="11">
        <v>85</v>
      </c>
      <c r="G35" s="11">
        <v>74</v>
      </c>
      <c r="H35" s="7">
        <v>54</v>
      </c>
    </row>
    <row r="36" spans="1:8" ht="16.5">
      <c r="A36" s="79"/>
      <c r="B36" s="5" t="s">
        <v>14</v>
      </c>
      <c r="C36" s="13">
        <f aca="true" t="shared" si="5" ref="C36:H36">C35/C10</f>
        <v>0.9922279792746114</v>
      </c>
      <c r="D36" s="14">
        <f t="shared" si="5"/>
        <v>0.9764705882352941</v>
      </c>
      <c r="E36" s="14">
        <f t="shared" si="5"/>
        <v>1</v>
      </c>
      <c r="F36" s="14">
        <f t="shared" si="5"/>
        <v>1</v>
      </c>
      <c r="G36" s="14">
        <f t="shared" si="5"/>
        <v>0.9866666666666667</v>
      </c>
      <c r="H36" s="14">
        <f t="shared" si="5"/>
        <v>1</v>
      </c>
    </row>
    <row r="37" spans="1:8" ht="16.5">
      <c r="A37" s="79" t="s">
        <v>19</v>
      </c>
      <c r="B37" s="5" t="s">
        <v>43</v>
      </c>
      <c r="C37" s="4">
        <f>SUM(D37:H37)</f>
        <v>4</v>
      </c>
      <c r="D37" s="6">
        <v>2</v>
      </c>
      <c r="E37" s="11"/>
      <c r="F37" s="6">
        <v>1</v>
      </c>
      <c r="G37" s="6">
        <v>1</v>
      </c>
      <c r="H37" s="7"/>
    </row>
    <row r="38" spans="1:8" ht="16.5">
      <c r="A38" s="79"/>
      <c r="B38" s="5" t="s">
        <v>14</v>
      </c>
      <c r="C38" s="13">
        <f>C37/C10</f>
        <v>0.010362694300518135</v>
      </c>
      <c r="D38" s="14">
        <f>D37/D10</f>
        <v>0.023529411764705882</v>
      </c>
      <c r="E38" s="14">
        <f>E37/E10</f>
        <v>0</v>
      </c>
      <c r="F38" s="14">
        <f>F37/F10</f>
        <v>0.011764705882352941</v>
      </c>
      <c r="G38" s="14">
        <f>G37/G25</f>
        <v>0.013513513513513514</v>
      </c>
      <c r="H38" s="14">
        <f>H37/H25</f>
        <v>0</v>
      </c>
    </row>
    <row r="39" spans="1:8" ht="16.5">
      <c r="A39" s="2">
        <v>6</v>
      </c>
      <c r="B39" s="3" t="s">
        <v>24</v>
      </c>
      <c r="C39" s="21"/>
      <c r="D39" s="20"/>
      <c r="E39" s="20"/>
      <c r="F39" s="20"/>
      <c r="G39" s="20"/>
      <c r="H39" s="22"/>
    </row>
    <row r="40" spans="1:8" ht="16.5">
      <c r="A40" s="79" t="s">
        <v>18</v>
      </c>
      <c r="B40" s="5" t="s">
        <v>42</v>
      </c>
      <c r="C40" s="21"/>
      <c r="D40" s="20"/>
      <c r="E40" s="20"/>
      <c r="F40" s="20"/>
      <c r="G40" s="20"/>
      <c r="H40" s="22"/>
    </row>
    <row r="41" spans="1:8" ht="16.5">
      <c r="A41" s="79"/>
      <c r="B41" s="5" t="s">
        <v>14</v>
      </c>
      <c r="C41" s="21"/>
      <c r="D41" s="20"/>
      <c r="E41" s="20"/>
      <c r="F41" s="20"/>
      <c r="G41" s="20"/>
      <c r="H41" s="22"/>
    </row>
    <row r="42" spans="1:8" ht="16.5">
      <c r="A42" s="79" t="s">
        <v>19</v>
      </c>
      <c r="B42" s="5" t="s">
        <v>43</v>
      </c>
      <c r="C42" s="21"/>
      <c r="D42" s="20"/>
      <c r="E42" s="20"/>
      <c r="F42" s="20"/>
      <c r="G42" s="20"/>
      <c r="H42" s="22"/>
    </row>
    <row r="43" spans="1:8" ht="16.5">
      <c r="A43" s="79"/>
      <c r="B43" s="5" t="s">
        <v>14</v>
      </c>
      <c r="C43" s="21"/>
      <c r="D43" s="20"/>
      <c r="E43" s="20"/>
      <c r="F43" s="20"/>
      <c r="G43" s="20"/>
      <c r="H43" s="22"/>
    </row>
    <row r="44" spans="1:8" ht="16.5">
      <c r="A44" s="2">
        <v>7</v>
      </c>
      <c r="B44" s="3" t="s">
        <v>25</v>
      </c>
      <c r="C44" s="17"/>
      <c r="D44" s="18"/>
      <c r="E44" s="18"/>
      <c r="F44" s="18"/>
      <c r="G44" s="18"/>
      <c r="H44" s="19"/>
    </row>
    <row r="45" spans="1:8" ht="16.5">
      <c r="A45" s="79" t="s">
        <v>18</v>
      </c>
      <c r="B45" s="5" t="s">
        <v>42</v>
      </c>
      <c r="C45" s="4">
        <f>SUM(D45:H45)</f>
        <v>214</v>
      </c>
      <c r="D45" s="20"/>
      <c r="E45" s="23"/>
      <c r="F45" s="11">
        <v>85</v>
      </c>
      <c r="G45" s="11">
        <v>75</v>
      </c>
      <c r="H45" s="7">
        <v>54</v>
      </c>
    </row>
    <row r="46" spans="1:8" ht="16.5">
      <c r="A46" s="79"/>
      <c r="B46" s="5" t="s">
        <v>14</v>
      </c>
      <c r="C46" s="13">
        <f>C45/(F45+G45+H45)</f>
        <v>1</v>
      </c>
      <c r="D46" s="24"/>
      <c r="E46" s="24"/>
      <c r="F46" s="14">
        <f>F45/F10</f>
        <v>1</v>
      </c>
      <c r="G46" s="14">
        <f>G45/G10</f>
        <v>1</v>
      </c>
      <c r="H46" s="14">
        <f>H45/H10</f>
        <v>1</v>
      </c>
    </row>
    <row r="47" spans="1:8" ht="16.5">
      <c r="A47" s="79" t="s">
        <v>19</v>
      </c>
      <c r="B47" s="5" t="s">
        <v>43</v>
      </c>
      <c r="C47" s="4">
        <f>SUM(D47:H47)</f>
        <v>0</v>
      </c>
      <c r="D47" s="20"/>
      <c r="E47" s="23"/>
      <c r="F47" s="6"/>
      <c r="G47" s="6"/>
      <c r="H47" s="7"/>
    </row>
    <row r="48" spans="1:8" ht="16.5">
      <c r="A48" s="79"/>
      <c r="B48" s="5" t="s">
        <v>14</v>
      </c>
      <c r="C48" s="13">
        <f>C47/C20</f>
        <v>0</v>
      </c>
      <c r="D48" s="24"/>
      <c r="E48" s="24"/>
      <c r="F48" s="14">
        <f>F47/F20</f>
        <v>0</v>
      </c>
      <c r="G48" s="14">
        <f>G47/G35</f>
        <v>0</v>
      </c>
      <c r="H48" s="14">
        <f>H47/H35</f>
        <v>0</v>
      </c>
    </row>
    <row r="49" spans="1:8" ht="16.5">
      <c r="A49" s="2">
        <v>8</v>
      </c>
      <c r="B49" s="3" t="s">
        <v>26</v>
      </c>
      <c r="C49" s="4"/>
      <c r="D49" s="6"/>
      <c r="E49" s="6"/>
      <c r="F49" s="6"/>
      <c r="G49" s="6"/>
      <c r="H49" s="7"/>
    </row>
    <row r="50" spans="1:8" ht="16.5">
      <c r="A50" s="79" t="s">
        <v>18</v>
      </c>
      <c r="B50" s="5" t="s">
        <v>42</v>
      </c>
      <c r="C50" s="4">
        <f>SUM(D50:H50)</f>
        <v>386</v>
      </c>
      <c r="D50" s="6">
        <v>85</v>
      </c>
      <c r="E50" s="11">
        <v>87</v>
      </c>
      <c r="F50" s="11">
        <v>85</v>
      </c>
      <c r="G50" s="11">
        <v>75</v>
      </c>
      <c r="H50" s="7">
        <v>54</v>
      </c>
    </row>
    <row r="51" spans="1:8" ht="16.5">
      <c r="A51" s="79"/>
      <c r="B51" s="5" t="s">
        <v>14</v>
      </c>
      <c r="C51" s="13">
        <f aca="true" t="shared" si="6" ref="C51:H51">C50/C10</f>
        <v>1</v>
      </c>
      <c r="D51" s="14">
        <f t="shared" si="6"/>
        <v>1</v>
      </c>
      <c r="E51" s="14">
        <f t="shared" si="6"/>
        <v>1</v>
      </c>
      <c r="F51" s="14">
        <f t="shared" si="6"/>
        <v>1</v>
      </c>
      <c r="G51" s="14">
        <f t="shared" si="6"/>
        <v>1</v>
      </c>
      <c r="H51" s="14">
        <f t="shared" si="6"/>
        <v>1</v>
      </c>
    </row>
    <row r="52" spans="1:8" ht="16.5">
      <c r="A52" s="79" t="s">
        <v>19</v>
      </c>
      <c r="B52" s="5" t="s">
        <v>43</v>
      </c>
      <c r="C52" s="4">
        <f>SUM(D52:H52)</f>
        <v>0</v>
      </c>
      <c r="D52" s="6"/>
      <c r="E52" s="11"/>
      <c r="F52" s="6"/>
      <c r="G52" s="6"/>
      <c r="H52" s="7"/>
    </row>
    <row r="53" spans="1:8" ht="16.5">
      <c r="A53" s="79"/>
      <c r="B53" s="5" t="s">
        <v>14</v>
      </c>
      <c r="C53" s="13">
        <f aca="true" t="shared" si="7" ref="C53:H53">C52/C10</f>
        <v>0</v>
      </c>
      <c r="D53" s="14">
        <f t="shared" si="7"/>
        <v>0</v>
      </c>
      <c r="E53" s="14">
        <f t="shared" si="7"/>
        <v>0</v>
      </c>
      <c r="F53" s="14">
        <f t="shared" si="7"/>
        <v>0</v>
      </c>
      <c r="G53" s="14">
        <f t="shared" si="7"/>
        <v>0</v>
      </c>
      <c r="H53" s="14">
        <f t="shared" si="7"/>
        <v>0</v>
      </c>
    </row>
    <row r="54" spans="1:8" ht="16.5">
      <c r="A54" s="2">
        <v>9</v>
      </c>
      <c r="B54" s="3" t="s">
        <v>27</v>
      </c>
      <c r="C54" s="4"/>
      <c r="D54" s="6"/>
      <c r="E54" s="6"/>
      <c r="F54" s="6"/>
      <c r="G54" s="6"/>
      <c r="H54" s="7"/>
    </row>
    <row r="55" spans="1:8" ht="16.5">
      <c r="A55" s="79" t="s">
        <v>18</v>
      </c>
      <c r="B55" s="5" t="s">
        <v>42</v>
      </c>
      <c r="C55" s="4">
        <f>SUM(D55:H55)</f>
        <v>257</v>
      </c>
      <c r="D55" s="6">
        <v>85</v>
      </c>
      <c r="E55" s="11">
        <v>87</v>
      </c>
      <c r="F55" s="11">
        <v>85</v>
      </c>
      <c r="G55" s="23"/>
      <c r="H55" s="22"/>
    </row>
    <row r="56" spans="1:8" ht="16.5">
      <c r="A56" s="79"/>
      <c r="B56" s="5" t="s">
        <v>14</v>
      </c>
      <c r="C56" s="13">
        <f>C55/C10</f>
        <v>0.6658031088082902</v>
      </c>
      <c r="D56" s="14">
        <f>D55/D10</f>
        <v>1</v>
      </c>
      <c r="E56" s="14">
        <f>E55/E10</f>
        <v>1</v>
      </c>
      <c r="F56" s="14">
        <f>F55/F10</f>
        <v>1</v>
      </c>
      <c r="G56" s="24"/>
      <c r="H56" s="24"/>
    </row>
    <row r="57" spans="1:8" ht="16.5">
      <c r="A57" s="79" t="s">
        <v>19</v>
      </c>
      <c r="B57" s="5" t="s">
        <v>43</v>
      </c>
      <c r="C57" s="4">
        <f>SUM(D57:H57)</f>
        <v>0</v>
      </c>
      <c r="D57" s="6"/>
      <c r="E57" s="11"/>
      <c r="F57" s="6"/>
      <c r="G57" s="20"/>
      <c r="H57" s="22"/>
    </row>
    <row r="58" spans="1:8" ht="16.5">
      <c r="A58" s="79"/>
      <c r="B58" s="5" t="s">
        <v>14</v>
      </c>
      <c r="C58" s="13">
        <f>C57/C15</f>
        <v>0</v>
      </c>
      <c r="D58" s="14">
        <f>D57/D15</f>
        <v>0</v>
      </c>
      <c r="E58" s="14">
        <f>E57/E15</f>
        <v>0</v>
      </c>
      <c r="F58" s="14">
        <f>F57/F15</f>
        <v>0</v>
      </c>
      <c r="G58" s="24"/>
      <c r="H58" s="24"/>
    </row>
    <row r="59" spans="1:8" ht="16.5">
      <c r="A59" s="2">
        <v>10</v>
      </c>
      <c r="B59" s="3" t="s">
        <v>28</v>
      </c>
      <c r="C59" s="4"/>
      <c r="D59" s="6"/>
      <c r="E59" s="6"/>
      <c r="F59" s="6"/>
      <c r="G59" s="6"/>
      <c r="H59" s="7"/>
    </row>
    <row r="60" spans="1:8" ht="16.5">
      <c r="A60" s="79" t="s">
        <v>18</v>
      </c>
      <c r="B60" s="5" t="s">
        <v>42</v>
      </c>
      <c r="C60" s="4">
        <f>SUM(D60:H60)</f>
        <v>386</v>
      </c>
      <c r="D60" s="6">
        <v>85</v>
      </c>
      <c r="E60" s="11">
        <v>87</v>
      </c>
      <c r="F60" s="11">
        <v>85</v>
      </c>
      <c r="G60" s="11">
        <v>75</v>
      </c>
      <c r="H60" s="7">
        <v>54</v>
      </c>
    </row>
    <row r="61" spans="1:8" ht="16.5">
      <c r="A61" s="79"/>
      <c r="B61" s="5" t="s">
        <v>14</v>
      </c>
      <c r="C61" s="13">
        <f aca="true" t="shared" si="8" ref="C61:H61">C60/C10</f>
        <v>1</v>
      </c>
      <c r="D61" s="14">
        <f t="shared" si="8"/>
        <v>1</v>
      </c>
      <c r="E61" s="14">
        <f t="shared" si="8"/>
        <v>1</v>
      </c>
      <c r="F61" s="14">
        <f t="shared" si="8"/>
        <v>1</v>
      </c>
      <c r="G61" s="14">
        <f t="shared" si="8"/>
        <v>1</v>
      </c>
      <c r="H61" s="14">
        <f t="shared" si="8"/>
        <v>1</v>
      </c>
    </row>
    <row r="62" spans="1:8" ht="16.5">
      <c r="A62" s="79" t="s">
        <v>19</v>
      </c>
      <c r="B62" s="5" t="s">
        <v>43</v>
      </c>
      <c r="C62" s="4">
        <f>SUM(D62:H62)</f>
        <v>0</v>
      </c>
      <c r="D62" s="6"/>
      <c r="E62" s="11"/>
      <c r="F62" s="6"/>
      <c r="G62" s="6"/>
      <c r="H62" s="7"/>
    </row>
    <row r="63" spans="1:8" ht="16.5">
      <c r="A63" s="79"/>
      <c r="B63" s="5" t="s">
        <v>14</v>
      </c>
      <c r="C63" s="13">
        <f aca="true" t="shared" si="9" ref="C63:H63">C62/C20</f>
        <v>0</v>
      </c>
      <c r="D63" s="14">
        <f t="shared" si="9"/>
        <v>0</v>
      </c>
      <c r="E63" s="14">
        <f t="shared" si="9"/>
        <v>0</v>
      </c>
      <c r="F63" s="14">
        <f t="shared" si="9"/>
        <v>0</v>
      </c>
      <c r="G63" s="14">
        <f t="shared" si="9"/>
        <v>0</v>
      </c>
      <c r="H63" s="14">
        <f t="shared" si="9"/>
        <v>0</v>
      </c>
    </row>
    <row r="64" spans="1:8" ht="16.5">
      <c r="A64" s="2">
        <v>11</v>
      </c>
      <c r="B64" s="3" t="s">
        <v>29</v>
      </c>
      <c r="C64" s="4"/>
      <c r="D64" s="6"/>
      <c r="E64" s="6"/>
      <c r="F64" s="6"/>
      <c r="G64" s="6"/>
      <c r="H64" s="7"/>
    </row>
    <row r="65" spans="1:8" ht="16.5">
      <c r="A65" s="79" t="s">
        <v>18</v>
      </c>
      <c r="B65" s="5" t="s">
        <v>42</v>
      </c>
      <c r="C65" s="4">
        <f>SUM(D65:H65)</f>
        <v>386</v>
      </c>
      <c r="D65" s="6">
        <v>85</v>
      </c>
      <c r="E65" s="11">
        <v>87</v>
      </c>
      <c r="F65" s="11">
        <v>85</v>
      </c>
      <c r="G65" s="11">
        <v>75</v>
      </c>
      <c r="H65" s="7">
        <v>54</v>
      </c>
    </row>
    <row r="66" spans="1:8" ht="16.5">
      <c r="A66" s="79"/>
      <c r="B66" s="5" t="s">
        <v>14</v>
      </c>
      <c r="C66" s="13">
        <f aca="true" t="shared" si="10" ref="C66:H66">C65/C10</f>
        <v>1</v>
      </c>
      <c r="D66" s="14">
        <f t="shared" si="10"/>
        <v>1</v>
      </c>
      <c r="E66" s="14">
        <f t="shared" si="10"/>
        <v>1</v>
      </c>
      <c r="F66" s="14">
        <f t="shared" si="10"/>
        <v>1</v>
      </c>
      <c r="G66" s="14">
        <f t="shared" si="10"/>
        <v>1</v>
      </c>
      <c r="H66" s="14">
        <f t="shared" si="10"/>
        <v>1</v>
      </c>
    </row>
    <row r="67" spans="1:8" ht="16.5">
      <c r="A67" s="79" t="s">
        <v>19</v>
      </c>
      <c r="B67" s="5" t="s">
        <v>43</v>
      </c>
      <c r="C67" s="4">
        <f>SUM(D67:H67)</f>
        <v>0</v>
      </c>
      <c r="D67" s="6"/>
      <c r="E67" s="11"/>
      <c r="F67" s="6"/>
      <c r="G67" s="6"/>
      <c r="H67" s="7"/>
    </row>
    <row r="68" spans="1:8" ht="16.5">
      <c r="A68" s="79"/>
      <c r="B68" s="5" t="s">
        <v>14</v>
      </c>
      <c r="C68" s="13">
        <f aca="true" t="shared" si="11" ref="C68:H68">C67/C10</f>
        <v>0</v>
      </c>
      <c r="D68" s="14">
        <f t="shared" si="11"/>
        <v>0</v>
      </c>
      <c r="E68" s="14">
        <f t="shared" si="11"/>
        <v>0</v>
      </c>
      <c r="F68" s="14">
        <f t="shared" si="11"/>
        <v>0</v>
      </c>
      <c r="G68" s="14">
        <f t="shared" si="11"/>
        <v>0</v>
      </c>
      <c r="H68" s="14">
        <f t="shared" si="11"/>
        <v>0</v>
      </c>
    </row>
    <row r="69" spans="1:8" ht="16.5">
      <c r="A69" s="2">
        <v>12</v>
      </c>
      <c r="B69" s="3" t="s">
        <v>30</v>
      </c>
      <c r="C69" s="4"/>
      <c r="D69" s="6"/>
      <c r="E69" s="6"/>
      <c r="F69" s="6"/>
      <c r="G69" s="6"/>
      <c r="H69" s="7"/>
    </row>
    <row r="70" spans="1:8" ht="16.5">
      <c r="A70" s="79" t="s">
        <v>18</v>
      </c>
      <c r="B70" s="5" t="s">
        <v>42</v>
      </c>
      <c r="C70" s="4">
        <f>SUM(D70:H70)</f>
        <v>386</v>
      </c>
      <c r="D70" s="6">
        <v>85</v>
      </c>
      <c r="E70" s="11">
        <v>87</v>
      </c>
      <c r="F70" s="11">
        <v>85</v>
      </c>
      <c r="G70" s="11">
        <v>75</v>
      </c>
      <c r="H70" s="7">
        <v>54</v>
      </c>
    </row>
    <row r="71" spans="1:8" ht="16.5">
      <c r="A71" s="79"/>
      <c r="B71" s="5" t="s">
        <v>14</v>
      </c>
      <c r="C71" s="13">
        <f aca="true" t="shared" si="12" ref="C71:H71">C70/C10</f>
        <v>1</v>
      </c>
      <c r="D71" s="14">
        <f t="shared" si="12"/>
        <v>1</v>
      </c>
      <c r="E71" s="14">
        <f t="shared" si="12"/>
        <v>1</v>
      </c>
      <c r="F71" s="14">
        <f t="shared" si="12"/>
        <v>1</v>
      </c>
      <c r="G71" s="14">
        <f t="shared" si="12"/>
        <v>1</v>
      </c>
      <c r="H71" s="14">
        <f t="shared" si="12"/>
        <v>1</v>
      </c>
    </row>
    <row r="72" spans="1:8" ht="16.5">
      <c r="A72" s="79" t="s">
        <v>19</v>
      </c>
      <c r="B72" s="5" t="s">
        <v>43</v>
      </c>
      <c r="C72" s="4">
        <f>SUM(D72:H72)</f>
        <v>0</v>
      </c>
      <c r="D72" s="6"/>
      <c r="E72" s="11"/>
      <c r="F72" s="6"/>
      <c r="G72" s="6"/>
      <c r="H72" s="7"/>
    </row>
    <row r="73" spans="1:8" ht="16.5">
      <c r="A73" s="79"/>
      <c r="B73" s="5" t="s">
        <v>14</v>
      </c>
      <c r="C73" s="13">
        <f aca="true" t="shared" si="13" ref="C73:H73">C72/C10</f>
        <v>0</v>
      </c>
      <c r="D73" s="14">
        <f t="shared" si="13"/>
        <v>0</v>
      </c>
      <c r="E73" s="14">
        <f t="shared" si="13"/>
        <v>0</v>
      </c>
      <c r="F73" s="14">
        <f t="shared" si="13"/>
        <v>0</v>
      </c>
      <c r="G73" s="14">
        <f t="shared" si="13"/>
        <v>0</v>
      </c>
      <c r="H73" s="14">
        <f t="shared" si="13"/>
        <v>0</v>
      </c>
    </row>
    <row r="74" spans="1:8" ht="16.5">
      <c r="A74" s="2">
        <v>13</v>
      </c>
      <c r="B74" s="3" t="s">
        <v>31</v>
      </c>
      <c r="C74" s="4"/>
      <c r="D74" s="6"/>
      <c r="E74" s="6"/>
      <c r="F74" s="6"/>
      <c r="G74" s="6"/>
      <c r="H74" s="7"/>
    </row>
    <row r="75" spans="1:8" ht="16.5">
      <c r="A75" s="79" t="s">
        <v>18</v>
      </c>
      <c r="B75" s="5" t="s">
        <v>42</v>
      </c>
      <c r="C75" s="4">
        <f>SUM(D75:H75)</f>
        <v>386</v>
      </c>
      <c r="D75" s="6">
        <v>85</v>
      </c>
      <c r="E75" s="11">
        <v>87</v>
      </c>
      <c r="F75" s="11">
        <v>85</v>
      </c>
      <c r="G75" s="11">
        <v>75</v>
      </c>
      <c r="H75" s="7">
        <v>54</v>
      </c>
    </row>
    <row r="76" spans="1:8" ht="16.5">
      <c r="A76" s="79"/>
      <c r="B76" s="5" t="s">
        <v>14</v>
      </c>
      <c r="C76" s="13">
        <f aca="true" t="shared" si="14" ref="C76:H76">C75/C10</f>
        <v>1</v>
      </c>
      <c r="D76" s="14">
        <f t="shared" si="14"/>
        <v>1</v>
      </c>
      <c r="E76" s="14">
        <f t="shared" si="14"/>
        <v>1</v>
      </c>
      <c r="F76" s="14">
        <f t="shared" si="14"/>
        <v>1</v>
      </c>
      <c r="G76" s="14">
        <f t="shared" si="14"/>
        <v>1</v>
      </c>
      <c r="H76" s="14">
        <f t="shared" si="14"/>
        <v>1</v>
      </c>
    </row>
    <row r="77" spans="1:8" ht="16.5">
      <c r="A77" s="79" t="s">
        <v>19</v>
      </c>
      <c r="B77" s="5" t="s">
        <v>43</v>
      </c>
      <c r="C77" s="4">
        <f>SUM(D77:H77)</f>
        <v>0</v>
      </c>
      <c r="D77" s="6"/>
      <c r="E77" s="11"/>
      <c r="F77" s="6"/>
      <c r="G77" s="6"/>
      <c r="H77" s="7"/>
    </row>
    <row r="78" spans="1:8" ht="16.5">
      <c r="A78" s="79"/>
      <c r="B78" s="5" t="s">
        <v>14</v>
      </c>
      <c r="C78" s="13">
        <f aca="true" t="shared" si="15" ref="C78:H78">C77/C10</f>
        <v>0</v>
      </c>
      <c r="D78" s="14">
        <f t="shared" si="15"/>
        <v>0</v>
      </c>
      <c r="E78" s="14">
        <f t="shared" si="15"/>
        <v>0</v>
      </c>
      <c r="F78" s="14">
        <f t="shared" si="15"/>
        <v>0</v>
      </c>
      <c r="G78" s="14">
        <f t="shared" si="15"/>
        <v>0</v>
      </c>
      <c r="H78" s="14">
        <f t="shared" si="15"/>
        <v>0</v>
      </c>
    </row>
    <row r="79" spans="1:8" ht="16.5">
      <c r="A79" s="2" t="s">
        <v>16</v>
      </c>
      <c r="B79" s="3" t="s">
        <v>44</v>
      </c>
      <c r="C79" s="4"/>
      <c r="D79" s="6"/>
      <c r="E79" s="6"/>
      <c r="F79" s="6"/>
      <c r="G79" s="6"/>
      <c r="H79" s="7"/>
    </row>
    <row r="80" spans="1:8" ht="16.5">
      <c r="A80" s="79" t="s">
        <v>18</v>
      </c>
      <c r="B80" s="5" t="s">
        <v>45</v>
      </c>
      <c r="C80" s="4">
        <f>SUM(D80:H80)</f>
        <v>379</v>
      </c>
      <c r="D80" s="6">
        <v>83</v>
      </c>
      <c r="E80" s="11">
        <v>87</v>
      </c>
      <c r="F80" s="11">
        <v>84</v>
      </c>
      <c r="G80" s="11">
        <v>71</v>
      </c>
      <c r="H80" s="7">
        <v>54</v>
      </c>
    </row>
    <row r="81" spans="1:8" ht="16.5">
      <c r="A81" s="79"/>
      <c r="B81" s="5" t="s">
        <v>14</v>
      </c>
      <c r="C81" s="13">
        <f aca="true" t="shared" si="16" ref="C81:H81">C80/C10</f>
        <v>0.9818652849740933</v>
      </c>
      <c r="D81" s="14">
        <f t="shared" si="16"/>
        <v>0.9764705882352941</v>
      </c>
      <c r="E81" s="14">
        <f t="shared" si="16"/>
        <v>1</v>
      </c>
      <c r="F81" s="14">
        <f t="shared" si="16"/>
        <v>0.9882352941176471</v>
      </c>
      <c r="G81" s="14">
        <f t="shared" si="16"/>
        <v>0.9466666666666667</v>
      </c>
      <c r="H81" s="14">
        <f t="shared" si="16"/>
        <v>1</v>
      </c>
    </row>
    <row r="82" spans="1:8" ht="16.5">
      <c r="A82" s="79" t="s">
        <v>19</v>
      </c>
      <c r="B82" s="5" t="s">
        <v>46</v>
      </c>
      <c r="C82" s="4">
        <f>SUM(D82:H82)</f>
        <v>7</v>
      </c>
      <c r="D82" s="6">
        <v>2</v>
      </c>
      <c r="E82" s="11"/>
      <c r="F82" s="6">
        <v>1</v>
      </c>
      <c r="G82" s="6">
        <v>4</v>
      </c>
      <c r="H82" s="7"/>
    </row>
    <row r="83" spans="1:8" ht="16.5">
      <c r="A83" s="79"/>
      <c r="B83" s="5" t="s">
        <v>14</v>
      </c>
      <c r="C83" s="13">
        <f aca="true" t="shared" si="17" ref="C83:H83">C82/C10</f>
        <v>0.018134715025906734</v>
      </c>
      <c r="D83" s="14">
        <f t="shared" si="17"/>
        <v>0.023529411764705882</v>
      </c>
      <c r="E83" s="14">
        <f t="shared" si="17"/>
        <v>0</v>
      </c>
      <c r="F83" s="14">
        <f t="shared" si="17"/>
        <v>0.011764705882352941</v>
      </c>
      <c r="G83" s="14">
        <f t="shared" si="17"/>
        <v>0.05333333333333334</v>
      </c>
      <c r="H83" s="14">
        <f t="shared" si="17"/>
        <v>0</v>
      </c>
    </row>
    <row r="84" spans="1:8" ht="16.5">
      <c r="A84" s="2" t="s">
        <v>32</v>
      </c>
      <c r="B84" s="3" t="s">
        <v>47</v>
      </c>
      <c r="C84" s="4"/>
      <c r="D84" s="6"/>
      <c r="E84" s="6"/>
      <c r="F84" s="6"/>
      <c r="G84" s="6"/>
      <c r="H84" s="7"/>
    </row>
    <row r="85" spans="1:8" ht="16.5">
      <c r="A85" s="79" t="s">
        <v>18</v>
      </c>
      <c r="B85" s="5" t="s">
        <v>45</v>
      </c>
      <c r="C85" s="4">
        <f>SUM(D85:H85)</f>
        <v>386</v>
      </c>
      <c r="D85" s="6">
        <v>85</v>
      </c>
      <c r="E85" s="11">
        <v>87</v>
      </c>
      <c r="F85" s="11">
        <v>85</v>
      </c>
      <c r="G85" s="11">
        <v>75</v>
      </c>
      <c r="H85" s="7">
        <v>54</v>
      </c>
    </row>
    <row r="86" spans="1:8" ht="16.5">
      <c r="A86" s="79"/>
      <c r="B86" s="5" t="s">
        <v>14</v>
      </c>
      <c r="C86" s="13">
        <f aca="true" t="shared" si="18" ref="C86:H86">C85/C10</f>
        <v>1</v>
      </c>
      <c r="D86" s="14">
        <f t="shared" si="18"/>
        <v>1</v>
      </c>
      <c r="E86" s="14">
        <f t="shared" si="18"/>
        <v>1</v>
      </c>
      <c r="F86" s="14">
        <f t="shared" si="18"/>
        <v>1</v>
      </c>
      <c r="G86" s="14">
        <f t="shared" si="18"/>
        <v>1</v>
      </c>
      <c r="H86" s="14">
        <f t="shared" si="18"/>
        <v>1</v>
      </c>
    </row>
    <row r="87" spans="1:8" ht="16.5">
      <c r="A87" s="79" t="s">
        <v>19</v>
      </c>
      <c r="B87" s="5" t="s">
        <v>46</v>
      </c>
      <c r="C87" s="4">
        <f>SUM(D87:H87)</f>
        <v>0</v>
      </c>
      <c r="D87" s="6"/>
      <c r="E87" s="11"/>
      <c r="F87" s="6"/>
      <c r="G87" s="6"/>
      <c r="H87" s="7"/>
    </row>
    <row r="88" spans="1:13" ht="16.5">
      <c r="A88" s="79"/>
      <c r="B88" s="5" t="s">
        <v>14</v>
      </c>
      <c r="C88" s="13">
        <f aca="true" t="shared" si="19" ref="C88:H88">C87/C10</f>
        <v>0</v>
      </c>
      <c r="D88" s="14">
        <f t="shared" si="19"/>
        <v>0</v>
      </c>
      <c r="E88" s="14">
        <f t="shared" si="19"/>
        <v>0</v>
      </c>
      <c r="F88" s="14">
        <f t="shared" si="19"/>
        <v>0</v>
      </c>
      <c r="G88" s="14">
        <f t="shared" si="19"/>
        <v>0</v>
      </c>
      <c r="H88" s="14">
        <f t="shared" si="19"/>
        <v>0</v>
      </c>
      <c r="M88" s="1" t="s">
        <v>48</v>
      </c>
    </row>
    <row r="89" spans="1:8" ht="16.5">
      <c r="A89" s="2" t="s">
        <v>32</v>
      </c>
      <c r="B89" s="3" t="s">
        <v>49</v>
      </c>
      <c r="C89" s="4"/>
      <c r="D89" s="6"/>
      <c r="E89" s="6"/>
      <c r="F89" s="6"/>
      <c r="G89" s="6"/>
      <c r="H89" s="7"/>
    </row>
    <row r="90" spans="1:8" ht="16.5">
      <c r="A90" s="79" t="s">
        <v>18</v>
      </c>
      <c r="B90" s="5" t="s">
        <v>50</v>
      </c>
      <c r="C90" s="4">
        <f>SUM(D90:H90)</f>
        <v>175</v>
      </c>
      <c r="D90" s="6">
        <v>67</v>
      </c>
      <c r="E90" s="11">
        <v>31</v>
      </c>
      <c r="F90" s="11">
        <v>36</v>
      </c>
      <c r="G90" s="11">
        <v>26</v>
      </c>
      <c r="H90" s="7">
        <v>15</v>
      </c>
    </row>
    <row r="91" spans="1:8" ht="16.5">
      <c r="A91" s="79"/>
      <c r="B91" s="5" t="s">
        <v>14</v>
      </c>
      <c r="C91" s="13">
        <f aca="true" t="shared" si="20" ref="C91:H91">C90/C10</f>
        <v>0.4533678756476684</v>
      </c>
      <c r="D91" s="14">
        <f t="shared" si="20"/>
        <v>0.788235294117647</v>
      </c>
      <c r="E91" s="14">
        <f t="shared" si="20"/>
        <v>0.3563218390804598</v>
      </c>
      <c r="F91" s="14">
        <f t="shared" si="20"/>
        <v>0.4235294117647059</v>
      </c>
      <c r="G91" s="14">
        <f t="shared" si="20"/>
        <v>0.3466666666666667</v>
      </c>
      <c r="H91" s="14">
        <f t="shared" si="20"/>
        <v>0.2777777777777778</v>
      </c>
    </row>
    <row r="92" spans="1:8" ht="16.5">
      <c r="A92" s="79" t="s">
        <v>19</v>
      </c>
      <c r="B92" s="5" t="s">
        <v>51</v>
      </c>
      <c r="C92" s="4">
        <f>SUM(D92:H92)</f>
        <v>20</v>
      </c>
      <c r="D92" s="6">
        <v>6</v>
      </c>
      <c r="E92" s="11">
        <v>3</v>
      </c>
      <c r="F92" s="6">
        <v>3</v>
      </c>
      <c r="G92" s="6">
        <v>2</v>
      </c>
      <c r="H92" s="7">
        <v>6</v>
      </c>
    </row>
    <row r="93" spans="1:8" ht="16.5">
      <c r="A93" s="79"/>
      <c r="B93" s="5" t="s">
        <v>14</v>
      </c>
      <c r="C93" s="13">
        <f aca="true" t="shared" si="21" ref="C93:H93">C92/C10</f>
        <v>0.05181347150259067</v>
      </c>
      <c r="D93" s="14">
        <f t="shared" si="21"/>
        <v>0.07058823529411765</v>
      </c>
      <c r="E93" s="14">
        <f t="shared" si="21"/>
        <v>0.034482758620689655</v>
      </c>
      <c r="F93" s="14">
        <f t="shared" si="21"/>
        <v>0.03529411764705882</v>
      </c>
      <c r="G93" s="14">
        <f t="shared" si="21"/>
        <v>0.02666666666666667</v>
      </c>
      <c r="H93" s="14">
        <f t="shared" si="21"/>
        <v>0.1111111111111111</v>
      </c>
    </row>
    <row r="94" spans="1:8" ht="16.5">
      <c r="A94" s="2" t="s">
        <v>33</v>
      </c>
      <c r="B94" s="3" t="s">
        <v>52</v>
      </c>
      <c r="C94" s="4"/>
      <c r="D94" s="6"/>
      <c r="E94" s="6"/>
      <c r="F94" s="6"/>
      <c r="G94" s="6"/>
      <c r="H94" s="7"/>
    </row>
    <row r="95" spans="1:8" ht="16.5">
      <c r="A95" s="79" t="s">
        <v>18</v>
      </c>
      <c r="B95" s="5" t="s">
        <v>42</v>
      </c>
      <c r="C95" s="4">
        <f>SUM(D95:H95)</f>
        <v>353</v>
      </c>
      <c r="D95" s="6">
        <v>86</v>
      </c>
      <c r="E95" s="11">
        <v>83</v>
      </c>
      <c r="F95" s="11">
        <v>73</v>
      </c>
      <c r="G95" s="11">
        <v>55</v>
      </c>
      <c r="H95" s="7">
        <v>56</v>
      </c>
    </row>
    <row r="96" spans="1:8" ht="16.5">
      <c r="A96" s="79"/>
      <c r="B96" s="5" t="s">
        <v>14</v>
      </c>
      <c r="C96" s="13">
        <f aca="true" t="shared" si="22" ref="C96:H96">C95/C10</f>
        <v>0.9145077720207254</v>
      </c>
      <c r="D96" s="14">
        <f t="shared" si="22"/>
        <v>1.011764705882353</v>
      </c>
      <c r="E96" s="14">
        <f t="shared" si="22"/>
        <v>0.9540229885057471</v>
      </c>
      <c r="F96" s="14">
        <f t="shared" si="22"/>
        <v>0.8588235294117647</v>
      </c>
      <c r="G96" s="14">
        <f t="shared" si="22"/>
        <v>0.7333333333333333</v>
      </c>
      <c r="H96" s="14">
        <f t="shared" si="22"/>
        <v>1.037037037037037</v>
      </c>
    </row>
    <row r="97" spans="1:8" ht="16.5">
      <c r="A97" s="79" t="s">
        <v>19</v>
      </c>
      <c r="B97" s="5" t="s">
        <v>43</v>
      </c>
      <c r="C97" s="4">
        <f>SUM(D97:H97)</f>
        <v>7</v>
      </c>
      <c r="D97" s="6">
        <v>4</v>
      </c>
      <c r="E97" s="11"/>
      <c r="F97" s="6">
        <v>1</v>
      </c>
      <c r="G97" s="6">
        <v>1</v>
      </c>
      <c r="H97" s="7">
        <v>1</v>
      </c>
    </row>
    <row r="98" spans="1:8" ht="16.5">
      <c r="A98" s="79"/>
      <c r="B98" s="5" t="s">
        <v>14</v>
      </c>
      <c r="C98" s="13">
        <f aca="true" t="shared" si="23" ref="C98:H98">C97/C10</f>
        <v>0.018134715025906734</v>
      </c>
      <c r="D98" s="14">
        <f t="shared" si="23"/>
        <v>0.047058823529411764</v>
      </c>
      <c r="E98" s="14">
        <f t="shared" si="23"/>
        <v>0</v>
      </c>
      <c r="F98" s="14">
        <f t="shared" si="23"/>
        <v>0.011764705882352941</v>
      </c>
      <c r="G98" s="14">
        <f t="shared" si="23"/>
        <v>0.013333333333333334</v>
      </c>
      <c r="H98" s="14">
        <f t="shared" si="23"/>
        <v>0.018518518518518517</v>
      </c>
    </row>
    <row r="99" spans="1:8" ht="16.5">
      <c r="A99" s="63" t="s">
        <v>53</v>
      </c>
      <c r="B99" s="3" t="s">
        <v>54</v>
      </c>
      <c r="C99" s="4">
        <f>SUM(D99:H99)</f>
        <v>3</v>
      </c>
      <c r="D99" s="6">
        <v>2</v>
      </c>
      <c r="E99" s="6">
        <v>1</v>
      </c>
      <c r="F99" s="6"/>
      <c r="G99" s="6"/>
      <c r="H99" s="6"/>
    </row>
    <row r="100" spans="1:8" ht="16.5">
      <c r="A100" s="63"/>
      <c r="B100" s="5" t="s">
        <v>14</v>
      </c>
      <c r="C100" s="13">
        <f aca="true" t="shared" si="24" ref="C100:H100">C99/C10</f>
        <v>0.007772020725388601</v>
      </c>
      <c r="D100" s="14">
        <f t="shared" si="24"/>
        <v>0.023529411764705882</v>
      </c>
      <c r="E100" s="14">
        <f t="shared" si="24"/>
        <v>0.011494252873563218</v>
      </c>
      <c r="F100" s="14">
        <f t="shared" si="24"/>
        <v>0</v>
      </c>
      <c r="G100" s="14">
        <f t="shared" si="24"/>
        <v>0</v>
      </c>
      <c r="H100" s="14">
        <f t="shared" si="24"/>
        <v>0</v>
      </c>
    </row>
    <row r="101" spans="1:8" ht="16.5">
      <c r="A101" s="63" t="s">
        <v>55</v>
      </c>
      <c r="B101" s="3" t="s">
        <v>56</v>
      </c>
      <c r="C101" s="16">
        <v>0</v>
      </c>
      <c r="D101" s="6">
        <v>0</v>
      </c>
      <c r="E101" s="6">
        <v>0</v>
      </c>
      <c r="F101" s="6">
        <v>0</v>
      </c>
      <c r="G101" s="6">
        <v>0</v>
      </c>
      <c r="H101" s="6">
        <v>0</v>
      </c>
    </row>
    <row r="102" spans="1:8" ht="16.5">
      <c r="A102" s="63"/>
      <c r="B102" s="5" t="s">
        <v>14</v>
      </c>
      <c r="C102" s="13"/>
      <c r="D102" s="14"/>
      <c r="E102" s="14"/>
      <c r="F102" s="14"/>
      <c r="G102" s="14"/>
      <c r="H102" s="14"/>
    </row>
    <row r="104" spans="1:8" ht="16.5">
      <c r="A104" s="77" t="s">
        <v>59</v>
      </c>
      <c r="B104" s="77"/>
      <c r="C104" s="77"/>
      <c r="D104" s="77"/>
      <c r="E104" s="77"/>
      <c r="F104" s="77"/>
      <c r="G104" s="77"/>
      <c r="H104" s="77"/>
    </row>
    <row r="105" spans="1:8" ht="16.5">
      <c r="A105" s="78" t="s">
        <v>34</v>
      </c>
      <c r="B105" s="78"/>
      <c r="C105" s="78"/>
      <c r="D105" s="78"/>
      <c r="E105" s="78"/>
      <c r="F105" s="78"/>
      <c r="G105" s="78"/>
      <c r="H105" s="78"/>
    </row>
    <row r="106" spans="1:8" ht="16.5">
      <c r="A106" s="77" t="s">
        <v>35</v>
      </c>
      <c r="B106" s="77"/>
      <c r="C106" s="77"/>
      <c r="D106" s="77"/>
      <c r="E106" s="77"/>
      <c r="F106" s="77"/>
      <c r="G106" s="77"/>
      <c r="H106" s="77"/>
    </row>
    <row r="110" spans="5:8" ht="16.5">
      <c r="E110" s="67" t="s">
        <v>57</v>
      </c>
      <c r="F110" s="67"/>
      <c r="G110" s="67"/>
      <c r="H110" s="67"/>
    </row>
  </sheetData>
  <sheetProtection/>
  <mergeCells count="54">
    <mergeCell ref="A6:H6"/>
    <mergeCell ref="A20:A21"/>
    <mergeCell ref="E110:H110"/>
    <mergeCell ref="C1:H1"/>
    <mergeCell ref="C2:H2"/>
    <mergeCell ref="A3:B3"/>
    <mergeCell ref="A11:A12"/>
    <mergeCell ref="A15:A16"/>
    <mergeCell ref="A17:A18"/>
    <mergeCell ref="A2:B2"/>
    <mergeCell ref="A1:B1"/>
    <mergeCell ref="A55:A56"/>
    <mergeCell ref="A8:A9"/>
    <mergeCell ref="B8:B9"/>
    <mergeCell ref="C8:C9"/>
    <mergeCell ref="D8:H8"/>
    <mergeCell ref="A37:A38"/>
    <mergeCell ref="A40:A41"/>
    <mergeCell ref="A27:A28"/>
    <mergeCell ref="A30:A31"/>
    <mergeCell ref="A32:A33"/>
    <mergeCell ref="A4:H4"/>
    <mergeCell ref="A5:H5"/>
    <mergeCell ref="A7:H7"/>
    <mergeCell ref="A70:A71"/>
    <mergeCell ref="A72:A73"/>
    <mergeCell ref="A22:A23"/>
    <mergeCell ref="A25:A26"/>
    <mergeCell ref="A60:A61"/>
    <mergeCell ref="A62:A63"/>
    <mergeCell ref="A35:A36"/>
    <mergeCell ref="A80:A81"/>
    <mergeCell ref="A57:A58"/>
    <mergeCell ref="A77:A78"/>
    <mergeCell ref="A65:A66"/>
    <mergeCell ref="A50:A51"/>
    <mergeCell ref="A52:A53"/>
    <mergeCell ref="A97:A98"/>
    <mergeCell ref="A75:A76"/>
    <mergeCell ref="A42:A43"/>
    <mergeCell ref="A45:A46"/>
    <mergeCell ref="A47:A48"/>
    <mergeCell ref="A67:A68"/>
    <mergeCell ref="A82:A83"/>
    <mergeCell ref="A101:A102"/>
    <mergeCell ref="A104:H104"/>
    <mergeCell ref="A105:H105"/>
    <mergeCell ref="A106:H106"/>
    <mergeCell ref="A85:A86"/>
    <mergeCell ref="A99:A100"/>
    <mergeCell ref="A87:A88"/>
    <mergeCell ref="A90:A91"/>
    <mergeCell ref="A92:A93"/>
    <mergeCell ref="A95:A96"/>
  </mergeCells>
  <printOptions horizontalCentered="1"/>
  <pageMargins left="0.5" right="0.25" top="0.25" bottom="0.25" header="0.25" footer="0.25"/>
  <pageSetup horizontalDpi="600" verticalDpi="600" orientation="portrait" r:id="rId2"/>
  <drawing r:id="rId1"/>
</worksheet>
</file>

<file path=xl/worksheets/sheet3.xml><?xml version="1.0" encoding="utf-8"?>
<worksheet xmlns="http://schemas.openxmlformats.org/spreadsheetml/2006/main" xmlns:r="http://schemas.openxmlformats.org/officeDocument/2006/relationships">
  <dimension ref="A1:E72"/>
  <sheetViews>
    <sheetView zoomScalePageLayoutView="0" workbookViewId="0" topLeftCell="A31">
      <selection activeCell="B56" sqref="B56"/>
    </sheetView>
  </sheetViews>
  <sheetFormatPr defaultColWidth="8.88671875" defaultRowHeight="16.5"/>
  <cols>
    <col min="1" max="1" width="6.4453125" style="0" customWidth="1"/>
    <col min="2" max="2" width="42.6640625" style="0" customWidth="1"/>
    <col min="3" max="3" width="9.4453125" style="0" customWidth="1"/>
    <col min="4" max="4" width="6.99609375" style="0" customWidth="1"/>
    <col min="5" max="5" width="17.4453125" style="0" customWidth="1"/>
  </cols>
  <sheetData>
    <row r="1" spans="1:3" ht="16.5">
      <c r="A1" s="1" t="s">
        <v>36</v>
      </c>
      <c r="C1" s="25" t="s">
        <v>38</v>
      </c>
    </row>
    <row r="2" spans="1:3" ht="16.5">
      <c r="A2" s="26" t="s">
        <v>37</v>
      </c>
      <c r="C2" s="25" t="s">
        <v>39</v>
      </c>
    </row>
    <row r="3" spans="1:3" ht="16.5">
      <c r="A3" s="99" t="s">
        <v>62</v>
      </c>
      <c r="B3" s="99"/>
      <c r="C3" s="27"/>
    </row>
    <row r="4" spans="1:3" ht="16.5">
      <c r="A4" s="26"/>
      <c r="C4" s="27"/>
    </row>
    <row r="5" spans="1:5" ht="18.75">
      <c r="A5" s="72" t="s">
        <v>58</v>
      </c>
      <c r="B5" s="72"/>
      <c r="C5" s="72"/>
      <c r="D5" s="72"/>
      <c r="E5" s="72"/>
    </row>
    <row r="6" spans="1:5" ht="18.75">
      <c r="A6" s="100" t="s">
        <v>63</v>
      </c>
      <c r="B6" s="100"/>
      <c r="C6" s="100"/>
      <c r="D6" s="100"/>
      <c r="E6" s="100"/>
    </row>
    <row r="7" spans="1:5" ht="16.5">
      <c r="A7" s="76" t="s">
        <v>40</v>
      </c>
      <c r="B7" s="76"/>
      <c r="C7" s="76"/>
      <c r="D7" s="76"/>
      <c r="E7" s="76"/>
    </row>
    <row r="8" spans="1:5" ht="16.5">
      <c r="A8" s="51"/>
      <c r="B8" s="51"/>
      <c r="C8" s="51"/>
      <c r="D8" s="51"/>
      <c r="E8" s="51"/>
    </row>
    <row r="9" spans="1:5" ht="16.5" customHeight="1">
      <c r="A9" s="28" t="s">
        <v>1</v>
      </c>
      <c r="B9" s="29" t="s">
        <v>2</v>
      </c>
      <c r="C9" s="29" t="s">
        <v>64</v>
      </c>
      <c r="D9" s="98" t="s">
        <v>65</v>
      </c>
      <c r="E9" s="98"/>
    </row>
    <row r="10" spans="1:5" ht="16.5" customHeight="1">
      <c r="A10" s="30" t="s">
        <v>10</v>
      </c>
      <c r="B10" s="31" t="s">
        <v>66</v>
      </c>
      <c r="C10" s="29"/>
      <c r="D10" s="98" t="s">
        <v>67</v>
      </c>
      <c r="E10" s="98"/>
    </row>
    <row r="11" spans="1:5" ht="16.5" customHeight="1">
      <c r="A11" s="30" t="s">
        <v>12</v>
      </c>
      <c r="B11" s="31" t="s">
        <v>68</v>
      </c>
      <c r="C11" s="29">
        <f>C13</f>
        <v>13</v>
      </c>
      <c r="D11" s="98" t="s">
        <v>69</v>
      </c>
      <c r="E11" s="98"/>
    </row>
    <row r="12" spans="1:5" ht="16.5" customHeight="1">
      <c r="A12" s="28">
        <v>1</v>
      </c>
      <c r="B12" s="32" t="s">
        <v>70</v>
      </c>
      <c r="C12" s="29"/>
      <c r="D12" s="98" t="s">
        <v>69</v>
      </c>
      <c r="E12" s="98"/>
    </row>
    <row r="13" spans="1:5" ht="16.5" customHeight="1">
      <c r="A13" s="28">
        <v>2</v>
      </c>
      <c r="B13" s="32" t="s">
        <v>71</v>
      </c>
      <c r="C13" s="29">
        <v>13</v>
      </c>
      <c r="D13" s="98" t="s">
        <v>72</v>
      </c>
      <c r="E13" s="98"/>
    </row>
    <row r="14" spans="1:5" ht="16.5" customHeight="1">
      <c r="A14" s="28">
        <v>3</v>
      </c>
      <c r="B14" s="32" t="s">
        <v>73</v>
      </c>
      <c r="C14" s="29"/>
      <c r="D14" s="98" t="s">
        <v>69</v>
      </c>
      <c r="E14" s="98"/>
    </row>
    <row r="15" spans="1:5" ht="16.5" customHeight="1">
      <c r="A15" s="28">
        <v>4</v>
      </c>
      <c r="B15" s="32" t="s">
        <v>74</v>
      </c>
      <c r="C15" s="29"/>
      <c r="D15" s="88" t="s">
        <v>69</v>
      </c>
      <c r="E15" s="88"/>
    </row>
    <row r="16" spans="1:5" ht="16.5" customHeight="1">
      <c r="A16" s="30" t="s">
        <v>15</v>
      </c>
      <c r="B16" s="31" t="s">
        <v>75</v>
      </c>
      <c r="C16" s="29">
        <v>1</v>
      </c>
      <c r="D16" s="88" t="s">
        <v>69</v>
      </c>
      <c r="E16" s="88"/>
    </row>
    <row r="17" spans="1:5" ht="16.5" customHeight="1">
      <c r="A17" s="30" t="s">
        <v>16</v>
      </c>
      <c r="B17" s="31" t="s">
        <v>76</v>
      </c>
      <c r="C17" s="29">
        <v>8155</v>
      </c>
      <c r="D17" s="95">
        <v>21.01</v>
      </c>
      <c r="E17" s="95"/>
    </row>
    <row r="18" spans="1:5" ht="16.5" customHeight="1">
      <c r="A18" s="30" t="s">
        <v>32</v>
      </c>
      <c r="B18" s="31" t="s">
        <v>77</v>
      </c>
      <c r="C18" s="29">
        <f>8155-1088</f>
        <v>7067</v>
      </c>
      <c r="D18" s="96">
        <f>7067/388</f>
        <v>18.213917525773194</v>
      </c>
      <c r="E18" s="96"/>
    </row>
    <row r="19" spans="1:5" ht="16.5" customHeight="1">
      <c r="A19" s="30" t="s">
        <v>33</v>
      </c>
      <c r="B19" s="31" t="s">
        <v>78</v>
      </c>
      <c r="C19" s="29">
        <f>SUM(C20:C24)</f>
        <v>1024</v>
      </c>
      <c r="D19" s="95">
        <f>C19/388</f>
        <v>2.6391752577319587</v>
      </c>
      <c r="E19" s="95"/>
    </row>
    <row r="20" spans="1:5" ht="16.5" customHeight="1">
      <c r="A20" s="28">
        <v>1</v>
      </c>
      <c r="B20" s="32" t="s">
        <v>79</v>
      </c>
      <c r="C20" s="29">
        <v>832</v>
      </c>
      <c r="D20" s="97">
        <f>C20/388</f>
        <v>2.1443298969072164</v>
      </c>
      <c r="E20" s="97"/>
    </row>
    <row r="21" spans="1:5" ht="16.5" customHeight="1">
      <c r="A21" s="28">
        <v>2</v>
      </c>
      <c r="B21" s="32" t="s">
        <v>80</v>
      </c>
      <c r="C21" s="29"/>
      <c r="D21" s="88"/>
      <c r="E21" s="88"/>
    </row>
    <row r="22" spans="1:5" ht="16.5" customHeight="1">
      <c r="A22" s="28">
        <v>3</v>
      </c>
      <c r="B22" s="32" t="s">
        <v>81</v>
      </c>
      <c r="C22" s="29">
        <v>64</v>
      </c>
      <c r="D22" s="95">
        <f>C22/388</f>
        <v>0.16494845360824742</v>
      </c>
      <c r="E22" s="95"/>
    </row>
    <row r="23" spans="1:5" ht="16.5" customHeight="1">
      <c r="A23" s="28">
        <v>4</v>
      </c>
      <c r="B23" s="32" t="s">
        <v>82</v>
      </c>
      <c r="C23" s="29"/>
      <c r="D23" s="88"/>
      <c r="E23" s="88"/>
    </row>
    <row r="24" spans="1:5" ht="16.5" customHeight="1">
      <c r="A24" s="28">
        <v>5</v>
      </c>
      <c r="B24" s="32" t="s">
        <v>83</v>
      </c>
      <c r="C24" s="29">
        <f>64*2</f>
        <v>128</v>
      </c>
      <c r="D24" s="95">
        <f>C24/388</f>
        <v>0.32989690721649484</v>
      </c>
      <c r="E24" s="95"/>
    </row>
    <row r="25" spans="1:5" ht="16.5" customHeight="1">
      <c r="A25" s="93" t="s">
        <v>53</v>
      </c>
      <c r="B25" s="31" t="s">
        <v>84</v>
      </c>
      <c r="C25" s="93">
        <f>SUM(C27:C31)</f>
        <v>15</v>
      </c>
      <c r="D25" s="88" t="s">
        <v>85</v>
      </c>
      <c r="E25" s="88"/>
    </row>
    <row r="26" spans="1:5" ht="16.5" customHeight="1">
      <c r="A26" s="93"/>
      <c r="B26" s="32" t="s">
        <v>86</v>
      </c>
      <c r="C26" s="93"/>
      <c r="D26" s="88"/>
      <c r="E26" s="88"/>
    </row>
    <row r="27" spans="1:5" ht="16.5" customHeight="1">
      <c r="A27" s="28">
        <v>1</v>
      </c>
      <c r="B27" s="32" t="s">
        <v>87</v>
      </c>
      <c r="C27" s="30">
        <v>3</v>
      </c>
      <c r="D27" s="93">
        <v>1</v>
      </c>
      <c r="E27" s="93"/>
    </row>
    <row r="28" spans="1:5" ht="16.5" customHeight="1">
      <c r="A28" s="28">
        <v>2</v>
      </c>
      <c r="B28" s="32" t="s">
        <v>88</v>
      </c>
      <c r="C28" s="30">
        <v>3</v>
      </c>
      <c r="D28" s="93">
        <v>1</v>
      </c>
      <c r="E28" s="93"/>
    </row>
    <row r="29" spans="1:5" ht="16.5" customHeight="1">
      <c r="A29" s="28">
        <v>3</v>
      </c>
      <c r="B29" s="32" t="s">
        <v>89</v>
      </c>
      <c r="C29" s="30">
        <v>3</v>
      </c>
      <c r="D29" s="93">
        <v>1</v>
      </c>
      <c r="E29" s="93"/>
    </row>
    <row r="30" spans="1:5" ht="16.5" customHeight="1">
      <c r="A30" s="28">
        <v>4</v>
      </c>
      <c r="B30" s="32" t="s">
        <v>90</v>
      </c>
      <c r="C30" s="30">
        <v>3</v>
      </c>
      <c r="D30" s="93">
        <v>1</v>
      </c>
      <c r="E30" s="93"/>
    </row>
    <row r="31" spans="1:5" ht="16.5" customHeight="1">
      <c r="A31" s="28">
        <v>5</v>
      </c>
      <c r="B31" s="32" t="s">
        <v>91</v>
      </c>
      <c r="C31" s="30">
        <v>3</v>
      </c>
      <c r="D31" s="93">
        <v>1</v>
      </c>
      <c r="E31" s="93"/>
    </row>
    <row r="32" spans="1:5" ht="16.5" customHeight="1">
      <c r="A32" s="93" t="s">
        <v>55</v>
      </c>
      <c r="B32" s="31" t="s">
        <v>92</v>
      </c>
      <c r="C32" s="94">
        <v>35</v>
      </c>
      <c r="D32" s="88" t="s">
        <v>93</v>
      </c>
      <c r="E32" s="88"/>
    </row>
    <row r="33" spans="1:5" ht="16.5" customHeight="1">
      <c r="A33" s="93"/>
      <c r="B33" s="31" t="s">
        <v>94</v>
      </c>
      <c r="C33" s="94"/>
      <c r="D33" s="88"/>
      <c r="E33" s="88"/>
    </row>
    <row r="34" spans="1:5" ht="16.5" customHeight="1">
      <c r="A34" s="30" t="s">
        <v>95</v>
      </c>
      <c r="B34" s="31" t="s">
        <v>96</v>
      </c>
      <c r="C34" s="29">
        <f>SUM(C35:C38)</f>
        <v>11</v>
      </c>
      <c r="D34" s="88" t="s">
        <v>97</v>
      </c>
      <c r="E34" s="88"/>
    </row>
    <row r="35" spans="1:5" ht="16.5" customHeight="1">
      <c r="A35" s="28">
        <v>1</v>
      </c>
      <c r="B35" s="32" t="s">
        <v>98</v>
      </c>
      <c r="C35" s="29"/>
      <c r="D35" s="92">
        <f>C35/13</f>
        <v>0</v>
      </c>
      <c r="E35" s="92"/>
    </row>
    <row r="36" spans="1:5" ht="16.5" customHeight="1">
      <c r="A36" s="28">
        <v>2</v>
      </c>
      <c r="B36" s="32" t="s">
        <v>99</v>
      </c>
      <c r="C36" s="29"/>
      <c r="D36" s="92">
        <f>C36/13</f>
        <v>0</v>
      </c>
      <c r="E36" s="92"/>
    </row>
    <row r="37" spans="1:5" ht="16.5" customHeight="1">
      <c r="A37" s="28">
        <v>3</v>
      </c>
      <c r="B37" s="32" t="s">
        <v>100</v>
      </c>
      <c r="C37" s="29">
        <v>2</v>
      </c>
      <c r="D37" s="92">
        <f>C37/13</f>
        <v>0.15384615384615385</v>
      </c>
      <c r="E37" s="92"/>
    </row>
    <row r="38" spans="1:5" ht="16.5" customHeight="1">
      <c r="A38" s="28">
        <v>4</v>
      </c>
      <c r="B38" s="32" t="s">
        <v>101</v>
      </c>
      <c r="C38" s="29">
        <v>9</v>
      </c>
      <c r="D38" s="92">
        <f>C38/13</f>
        <v>0.6923076923076923</v>
      </c>
      <c r="E38" s="92"/>
    </row>
    <row r="39" spans="1:5" ht="16.5" customHeight="1">
      <c r="A39" s="28">
        <v>5</v>
      </c>
      <c r="B39" s="32" t="s">
        <v>102</v>
      </c>
      <c r="C39" s="29"/>
      <c r="D39" s="88"/>
      <c r="E39" s="88"/>
    </row>
    <row r="40" spans="1:5" ht="16.5" customHeight="1">
      <c r="A40" s="28">
        <v>6</v>
      </c>
      <c r="B40" s="32" t="s">
        <v>103</v>
      </c>
      <c r="C40" s="29"/>
      <c r="D40" s="88"/>
      <c r="E40" s="88"/>
    </row>
    <row r="41" ht="16.5" customHeight="1">
      <c r="C41" s="27"/>
    </row>
    <row r="42" spans="1:5" ht="16.5" customHeight="1">
      <c r="A42" s="33"/>
      <c r="B42" s="33" t="s">
        <v>2</v>
      </c>
      <c r="C42" s="89" t="s">
        <v>104</v>
      </c>
      <c r="D42" s="89"/>
      <c r="E42" s="89"/>
    </row>
    <row r="43" spans="1:5" ht="16.5" customHeight="1">
      <c r="A43" s="34" t="s">
        <v>105</v>
      </c>
      <c r="B43" s="34" t="s">
        <v>106</v>
      </c>
      <c r="C43" s="90">
        <v>0</v>
      </c>
      <c r="D43" s="90"/>
      <c r="E43" s="90"/>
    </row>
    <row r="44" spans="1:5" ht="16.5" customHeight="1">
      <c r="A44" s="34" t="s">
        <v>107</v>
      </c>
      <c r="B44" s="34" t="s">
        <v>108</v>
      </c>
      <c r="C44" s="90">
        <v>0</v>
      </c>
      <c r="D44" s="90"/>
      <c r="E44" s="90"/>
    </row>
    <row r="45" ht="16.5" customHeight="1">
      <c r="C45" s="27"/>
    </row>
    <row r="46" ht="16.5" customHeight="1">
      <c r="C46" s="27"/>
    </row>
    <row r="47" ht="16.5" customHeight="1">
      <c r="C47" s="27"/>
    </row>
    <row r="48" spans="1:5" ht="16.5" customHeight="1">
      <c r="A48" s="86"/>
      <c r="B48" s="85" t="s">
        <v>2</v>
      </c>
      <c r="C48" s="91" t="s">
        <v>109</v>
      </c>
      <c r="D48" s="85" t="s">
        <v>110</v>
      </c>
      <c r="E48" s="36" t="s">
        <v>111</v>
      </c>
    </row>
    <row r="49" spans="1:5" ht="27.75" customHeight="1">
      <c r="A49" s="86"/>
      <c r="B49" s="85"/>
      <c r="C49" s="91"/>
      <c r="D49" s="85"/>
      <c r="E49" s="36" t="s">
        <v>112</v>
      </c>
    </row>
    <row r="50" spans="1:5" ht="16.5" customHeight="1">
      <c r="A50" s="84" t="s">
        <v>113</v>
      </c>
      <c r="B50" s="37" t="s">
        <v>114</v>
      </c>
      <c r="C50" s="85"/>
      <c r="D50" s="86"/>
      <c r="E50" s="86"/>
    </row>
    <row r="51" spans="1:5" ht="16.5" customHeight="1">
      <c r="A51" s="84"/>
      <c r="B51" s="37" t="s">
        <v>115</v>
      </c>
      <c r="C51" s="85"/>
      <c r="D51" s="86"/>
      <c r="E51" s="86"/>
    </row>
    <row r="52" spans="1:5" ht="16.5" customHeight="1">
      <c r="A52" s="37" t="s">
        <v>116</v>
      </c>
      <c r="B52" s="37" t="s">
        <v>117</v>
      </c>
      <c r="C52" s="36"/>
      <c r="D52" s="35"/>
      <c r="E52" s="35"/>
    </row>
    <row r="53" ht="16.5" customHeight="1">
      <c r="C53" s="27"/>
    </row>
    <row r="54" spans="1:5" ht="28.5" customHeight="1">
      <c r="A54" s="87" t="s">
        <v>118</v>
      </c>
      <c r="B54" s="87" t="s">
        <v>119</v>
      </c>
      <c r="C54" s="38" t="s">
        <v>120</v>
      </c>
      <c r="D54" s="80" t="s">
        <v>121</v>
      </c>
      <c r="E54" s="80"/>
    </row>
    <row r="55" spans="1:5" ht="15.75" customHeight="1">
      <c r="A55" s="87"/>
      <c r="B55" s="87"/>
      <c r="C55" s="38"/>
      <c r="D55" s="38" t="s">
        <v>122</v>
      </c>
      <c r="E55" s="38" t="s">
        <v>123</v>
      </c>
    </row>
    <row r="56" spans="1:5" ht="16.5" customHeight="1">
      <c r="A56" s="39">
        <v>1</v>
      </c>
      <c r="B56" s="39" t="s">
        <v>124</v>
      </c>
      <c r="C56" s="38">
        <v>1</v>
      </c>
      <c r="D56" s="33"/>
      <c r="E56" s="38">
        <v>1</v>
      </c>
    </row>
    <row r="57" spans="1:5" ht="16.5" customHeight="1">
      <c r="A57" s="39">
        <v>2</v>
      </c>
      <c r="B57" s="39" t="s">
        <v>125</v>
      </c>
      <c r="C57" s="38"/>
      <c r="D57" s="33"/>
      <c r="E57" s="33"/>
    </row>
    <row r="58" spans="1:5" ht="16.5" customHeight="1">
      <c r="A58" s="83" t="s">
        <v>126</v>
      </c>
      <c r="B58" s="83"/>
      <c r="C58" s="83"/>
      <c r="D58" s="83"/>
      <c r="E58" s="83"/>
    </row>
    <row r="59" spans="1:5" ht="16.5" customHeight="1">
      <c r="A59" s="33"/>
      <c r="B59" s="33"/>
      <c r="C59" s="38" t="s">
        <v>127</v>
      </c>
      <c r="D59" s="80" t="s">
        <v>128</v>
      </c>
      <c r="E59" s="80"/>
    </row>
    <row r="60" spans="1:5" ht="16.5" customHeight="1">
      <c r="A60" s="34" t="s">
        <v>129</v>
      </c>
      <c r="B60" s="34" t="s">
        <v>130</v>
      </c>
      <c r="C60" s="38" t="s">
        <v>131</v>
      </c>
      <c r="D60" s="80"/>
      <c r="E60" s="80"/>
    </row>
    <row r="61" spans="1:5" ht="16.5" customHeight="1">
      <c r="A61" s="34" t="s">
        <v>132</v>
      </c>
      <c r="B61" s="34" t="s">
        <v>133</v>
      </c>
      <c r="C61" s="38" t="s">
        <v>131</v>
      </c>
      <c r="D61" s="80"/>
      <c r="E61" s="80"/>
    </row>
    <row r="62" spans="1:5" ht="16.5" customHeight="1">
      <c r="A62" s="34" t="s">
        <v>134</v>
      </c>
      <c r="B62" s="34" t="s">
        <v>135</v>
      </c>
      <c r="C62" s="38" t="s">
        <v>131</v>
      </c>
      <c r="D62" s="80"/>
      <c r="E62" s="80"/>
    </row>
    <row r="63" spans="1:5" ht="16.5" customHeight="1">
      <c r="A63" s="34" t="s">
        <v>136</v>
      </c>
      <c r="B63" s="34" t="s">
        <v>137</v>
      </c>
      <c r="C63" s="38" t="s">
        <v>131</v>
      </c>
      <c r="D63" s="80"/>
      <c r="E63" s="80"/>
    </row>
    <row r="64" spans="1:5" ht="16.5" customHeight="1">
      <c r="A64" s="34" t="s">
        <v>138</v>
      </c>
      <c r="B64" s="34" t="s">
        <v>139</v>
      </c>
      <c r="C64" s="38" t="s">
        <v>131</v>
      </c>
      <c r="D64" s="80"/>
      <c r="E64" s="80"/>
    </row>
    <row r="65" ht="16.5">
      <c r="C65" s="27"/>
    </row>
    <row r="66" spans="1:5" ht="16.5">
      <c r="A66" s="81" t="s">
        <v>140</v>
      </c>
      <c r="B66" s="81"/>
      <c r="C66" s="81"/>
      <c r="D66" s="81"/>
      <c r="E66" s="81"/>
    </row>
    <row r="67" spans="1:5" ht="16.5">
      <c r="A67" s="82" t="s">
        <v>34</v>
      </c>
      <c r="B67" s="82"/>
      <c r="C67" s="82"/>
      <c r="D67" s="82"/>
      <c r="E67" s="82"/>
    </row>
    <row r="68" spans="1:5" ht="16.5">
      <c r="A68" s="81" t="s">
        <v>35</v>
      </c>
      <c r="B68" s="81"/>
      <c r="C68" s="81"/>
      <c r="D68" s="81"/>
      <c r="E68" s="81"/>
    </row>
    <row r="69" ht="16.5">
      <c r="C69" s="27"/>
    </row>
    <row r="70" ht="16.5">
      <c r="C70" s="27"/>
    </row>
    <row r="71" ht="16.5">
      <c r="C71" s="27"/>
    </row>
    <row r="72" spans="3:5" ht="16.5">
      <c r="C72" s="67" t="s">
        <v>57</v>
      </c>
      <c r="D72" s="67"/>
      <c r="E72" s="67"/>
    </row>
  </sheetData>
  <sheetProtection/>
  <mergeCells count="63">
    <mergeCell ref="A3:B3"/>
    <mergeCell ref="A5:E5"/>
    <mergeCell ref="A6:E6"/>
    <mergeCell ref="A7:E7"/>
    <mergeCell ref="D9:E9"/>
    <mergeCell ref="D10:E10"/>
    <mergeCell ref="D11:E11"/>
    <mergeCell ref="D12:E12"/>
    <mergeCell ref="D13:E13"/>
    <mergeCell ref="D14:E14"/>
    <mergeCell ref="D15:E15"/>
    <mergeCell ref="D16:E16"/>
    <mergeCell ref="D17:E17"/>
    <mergeCell ref="D18:E18"/>
    <mergeCell ref="D19:E19"/>
    <mergeCell ref="D20:E20"/>
    <mergeCell ref="D21:E21"/>
    <mergeCell ref="D22:E22"/>
    <mergeCell ref="D23:E23"/>
    <mergeCell ref="D24:E24"/>
    <mergeCell ref="A25:A26"/>
    <mergeCell ref="C25:C26"/>
    <mergeCell ref="D25:E26"/>
    <mergeCell ref="D27:E27"/>
    <mergeCell ref="D28:E28"/>
    <mergeCell ref="D29:E29"/>
    <mergeCell ref="D30:E30"/>
    <mergeCell ref="D31:E31"/>
    <mergeCell ref="A32:A33"/>
    <mergeCell ref="C32:C33"/>
    <mergeCell ref="D32:E33"/>
    <mergeCell ref="D34:E34"/>
    <mergeCell ref="D35:E35"/>
    <mergeCell ref="D36:E36"/>
    <mergeCell ref="D37:E37"/>
    <mergeCell ref="D38:E38"/>
    <mergeCell ref="D39:E39"/>
    <mergeCell ref="D40:E40"/>
    <mergeCell ref="C42:E42"/>
    <mergeCell ref="C43:E43"/>
    <mergeCell ref="C44:E44"/>
    <mergeCell ref="A48:A49"/>
    <mergeCell ref="B48:B49"/>
    <mergeCell ref="C48:C49"/>
    <mergeCell ref="D48:D49"/>
    <mergeCell ref="D63:E63"/>
    <mergeCell ref="A50:A51"/>
    <mergeCell ref="C50:C51"/>
    <mergeCell ref="D50:D51"/>
    <mergeCell ref="E50:E51"/>
    <mergeCell ref="A54:A55"/>
    <mergeCell ref="B54:B55"/>
    <mergeCell ref="D54:E54"/>
    <mergeCell ref="D64:E64"/>
    <mergeCell ref="A66:E66"/>
    <mergeCell ref="A67:E67"/>
    <mergeCell ref="A68:E68"/>
    <mergeCell ref="C72:E72"/>
    <mergeCell ref="A58:E58"/>
    <mergeCell ref="D59:E59"/>
    <mergeCell ref="D60:E60"/>
    <mergeCell ref="D61:E61"/>
    <mergeCell ref="D62:E62"/>
  </mergeCells>
  <printOptions/>
  <pageMargins left="0.5" right="0.25" top="0.25" bottom="0.5" header="0.3" footer="0.3"/>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dimension ref="A1:L94"/>
  <sheetViews>
    <sheetView tabSelected="1" zoomScalePageLayoutView="0" workbookViewId="0" topLeftCell="A22">
      <selection activeCell="L41" sqref="L41"/>
    </sheetView>
  </sheetViews>
  <sheetFormatPr defaultColWidth="8.88671875" defaultRowHeight="16.5"/>
  <cols>
    <col min="1" max="1" width="4.4453125" style="0" customWidth="1"/>
    <col min="2" max="2" width="15.10546875" style="0" customWidth="1"/>
    <col min="3" max="3" width="5.6640625" style="0" customWidth="1"/>
    <col min="4" max="5" width="10.4453125" style="0" customWidth="1"/>
    <col min="6" max="10" width="4.99609375" style="0" customWidth="1"/>
    <col min="11" max="11" width="5.21484375" style="0" customWidth="1"/>
    <col min="12" max="12" width="6.4453125" style="0" customWidth="1"/>
  </cols>
  <sheetData>
    <row r="1" spans="1:12" ht="16.5">
      <c r="A1" s="113" t="s">
        <v>173</v>
      </c>
      <c r="B1" s="113"/>
      <c r="C1" s="113"/>
      <c r="D1" s="113"/>
      <c r="E1" s="41" t="s">
        <v>38</v>
      </c>
      <c r="F1" s="41"/>
      <c r="G1" s="41"/>
      <c r="H1" s="41"/>
      <c r="I1" s="41"/>
      <c r="J1" s="41"/>
      <c r="K1" s="41"/>
      <c r="L1" s="42"/>
    </row>
    <row r="2" spans="1:12" ht="18.75">
      <c r="A2" s="68" t="s">
        <v>37</v>
      </c>
      <c r="B2" s="68"/>
      <c r="C2" s="68"/>
      <c r="D2" s="68"/>
      <c r="E2" s="75" t="s">
        <v>39</v>
      </c>
      <c r="F2" s="75"/>
      <c r="G2" s="75"/>
      <c r="H2" s="75"/>
      <c r="I2" s="75"/>
      <c r="J2" s="75"/>
      <c r="K2" s="75"/>
      <c r="L2" s="42"/>
    </row>
    <row r="3" spans="1:12" ht="16.5">
      <c r="A3" s="69" t="s">
        <v>141</v>
      </c>
      <c r="B3" s="69"/>
      <c r="C3" s="69"/>
      <c r="D3" s="69"/>
      <c r="E3" s="42"/>
      <c r="F3" s="42"/>
      <c r="G3" s="42"/>
      <c r="H3" s="42"/>
      <c r="I3" s="42"/>
      <c r="J3" s="42"/>
      <c r="K3" s="42"/>
      <c r="L3" s="42"/>
    </row>
    <row r="4" spans="1:12" ht="16.5">
      <c r="A4" s="114" t="s">
        <v>58</v>
      </c>
      <c r="B4" s="114"/>
      <c r="C4" s="114"/>
      <c r="D4" s="114"/>
      <c r="E4" s="114"/>
      <c r="F4" s="114"/>
      <c r="G4" s="114"/>
      <c r="H4" s="114"/>
      <c r="I4" s="114"/>
      <c r="J4" s="114"/>
      <c r="K4" s="114"/>
      <c r="L4" s="114"/>
    </row>
    <row r="5" spans="1:12" ht="16.5">
      <c r="A5" s="68" t="s">
        <v>142</v>
      </c>
      <c r="B5" s="68"/>
      <c r="C5" s="68"/>
      <c r="D5" s="68"/>
      <c r="E5" s="68"/>
      <c r="F5" s="68"/>
      <c r="G5" s="68"/>
      <c r="H5" s="68"/>
      <c r="I5" s="68"/>
      <c r="J5" s="68"/>
      <c r="K5" s="68"/>
      <c r="L5" s="68"/>
    </row>
    <row r="6" spans="1:12" ht="16.5">
      <c r="A6" s="68" t="s">
        <v>201</v>
      </c>
      <c r="B6" s="68"/>
      <c r="C6" s="68"/>
      <c r="D6" s="68"/>
      <c r="E6" s="68"/>
      <c r="F6" s="68"/>
      <c r="G6" s="68"/>
      <c r="H6" s="68"/>
      <c r="I6" s="68"/>
      <c r="J6" s="68"/>
      <c r="K6" s="68"/>
      <c r="L6" s="68"/>
    </row>
    <row r="7" spans="1:12" ht="16.5">
      <c r="A7" s="76" t="s">
        <v>40</v>
      </c>
      <c r="B7" s="76"/>
      <c r="C7" s="76"/>
      <c r="D7" s="76"/>
      <c r="E7" s="76"/>
      <c r="F7" s="76"/>
      <c r="G7" s="76"/>
      <c r="H7" s="76"/>
      <c r="I7" s="76"/>
      <c r="J7" s="76"/>
      <c r="K7" s="76"/>
      <c r="L7" s="76"/>
    </row>
    <row r="8" spans="1:12" ht="16.5">
      <c r="A8" s="108" t="s">
        <v>1</v>
      </c>
      <c r="B8" s="108" t="s">
        <v>2</v>
      </c>
      <c r="C8" s="108" t="s">
        <v>3</v>
      </c>
      <c r="D8" s="108" t="s">
        <v>143</v>
      </c>
      <c r="E8" s="108"/>
      <c r="F8" s="108" t="s">
        <v>144</v>
      </c>
      <c r="G8" s="108"/>
      <c r="H8" s="108"/>
      <c r="I8" s="108"/>
      <c r="J8" s="108"/>
      <c r="K8" s="108"/>
      <c r="L8" s="108" t="s">
        <v>145</v>
      </c>
    </row>
    <row r="9" spans="1:12" ht="16.5">
      <c r="A9" s="108"/>
      <c r="B9" s="108"/>
      <c r="C9" s="108"/>
      <c r="D9" s="108"/>
      <c r="E9" s="108"/>
      <c r="F9" s="108"/>
      <c r="G9" s="108"/>
      <c r="H9" s="108"/>
      <c r="I9" s="108"/>
      <c r="J9" s="108"/>
      <c r="K9" s="108"/>
      <c r="L9" s="108"/>
    </row>
    <row r="10" spans="1:12" ht="16.5">
      <c r="A10" s="108"/>
      <c r="B10" s="108"/>
      <c r="C10" s="108"/>
      <c r="D10" s="108"/>
      <c r="E10" s="108"/>
      <c r="F10" s="108"/>
      <c r="G10" s="108"/>
      <c r="H10" s="108"/>
      <c r="I10" s="108"/>
      <c r="J10" s="108"/>
      <c r="K10" s="108"/>
      <c r="L10" s="108"/>
    </row>
    <row r="11" spans="1:12" ht="16.5">
      <c r="A11" s="108"/>
      <c r="B11" s="108"/>
      <c r="C11" s="108"/>
      <c r="D11" s="109" t="s">
        <v>146</v>
      </c>
      <c r="E11" s="112" t="s">
        <v>147</v>
      </c>
      <c r="F11" s="105" t="s">
        <v>148</v>
      </c>
      <c r="G11" s="105" t="s">
        <v>149</v>
      </c>
      <c r="H11" s="105" t="s">
        <v>150</v>
      </c>
      <c r="I11" s="105" t="s">
        <v>151</v>
      </c>
      <c r="J11" s="105" t="s">
        <v>152</v>
      </c>
      <c r="K11" s="105" t="s">
        <v>153</v>
      </c>
      <c r="L11" s="108"/>
    </row>
    <row r="12" spans="1:12" ht="16.5">
      <c r="A12" s="108"/>
      <c r="B12" s="108"/>
      <c r="C12" s="108"/>
      <c r="D12" s="110"/>
      <c r="E12" s="112"/>
      <c r="F12" s="106"/>
      <c r="G12" s="106"/>
      <c r="H12" s="106"/>
      <c r="I12" s="106"/>
      <c r="J12" s="106"/>
      <c r="K12" s="106"/>
      <c r="L12" s="108"/>
    </row>
    <row r="13" spans="1:12" ht="85.5" customHeight="1">
      <c r="A13" s="108"/>
      <c r="B13" s="108"/>
      <c r="C13" s="108"/>
      <c r="D13" s="111"/>
      <c r="E13" s="112"/>
      <c r="F13" s="107"/>
      <c r="G13" s="107"/>
      <c r="H13" s="107"/>
      <c r="I13" s="107"/>
      <c r="J13" s="107"/>
      <c r="K13" s="107"/>
      <c r="L13" s="108"/>
    </row>
    <row r="14" spans="1:12" ht="35.25" customHeight="1">
      <c r="A14" s="101" t="s">
        <v>154</v>
      </c>
      <c r="B14" s="102"/>
      <c r="C14" s="43">
        <f>C15+C22+C25</f>
        <v>34</v>
      </c>
      <c r="D14" s="43">
        <f aca="true" t="shared" si="0" ref="D14:K14">D15+D22+D25</f>
        <v>30</v>
      </c>
      <c r="E14" s="43">
        <f t="shared" si="0"/>
        <v>4</v>
      </c>
      <c r="F14" s="43">
        <f t="shared" si="0"/>
        <v>0</v>
      </c>
      <c r="G14" s="43">
        <f t="shared" si="0"/>
        <v>0</v>
      </c>
      <c r="H14" s="43">
        <f t="shared" si="0"/>
        <v>19</v>
      </c>
      <c r="I14" s="43">
        <f t="shared" si="0"/>
        <v>8</v>
      </c>
      <c r="J14" s="43">
        <f t="shared" si="0"/>
        <v>3</v>
      </c>
      <c r="K14" s="43">
        <f t="shared" si="0"/>
        <v>3</v>
      </c>
      <c r="L14" s="43"/>
    </row>
    <row r="15" spans="1:12" ht="21" customHeight="1">
      <c r="A15" s="44" t="s">
        <v>10</v>
      </c>
      <c r="B15" s="45" t="s">
        <v>155</v>
      </c>
      <c r="C15" s="44">
        <f>SUM(C16:C21)</f>
        <v>24</v>
      </c>
      <c r="D15" s="44">
        <f aca="true" t="shared" si="1" ref="D15:K15">SUM(D16:D21)</f>
        <v>24</v>
      </c>
      <c r="E15" s="44">
        <f t="shared" si="1"/>
        <v>0</v>
      </c>
      <c r="F15" s="44">
        <f t="shared" si="1"/>
        <v>0</v>
      </c>
      <c r="G15" s="44">
        <f t="shared" si="1"/>
        <v>0</v>
      </c>
      <c r="H15" s="44">
        <f t="shared" si="1"/>
        <v>16</v>
      </c>
      <c r="I15" s="44">
        <f t="shared" si="1"/>
        <v>7</v>
      </c>
      <c r="J15" s="44">
        <f t="shared" si="1"/>
        <v>1</v>
      </c>
      <c r="K15" s="44">
        <f t="shared" si="1"/>
        <v>0</v>
      </c>
      <c r="L15" s="44"/>
    </row>
    <row r="16" spans="1:12" ht="21" customHeight="1">
      <c r="A16" s="36">
        <v>1</v>
      </c>
      <c r="B16" s="46" t="s">
        <v>156</v>
      </c>
      <c r="C16" s="43">
        <v>16</v>
      </c>
      <c r="D16" s="43">
        <v>16</v>
      </c>
      <c r="E16" s="43"/>
      <c r="F16" s="43"/>
      <c r="G16" s="43"/>
      <c r="H16" s="132">
        <v>12</v>
      </c>
      <c r="I16" s="132">
        <v>4</v>
      </c>
      <c r="J16" s="131"/>
      <c r="K16" s="43"/>
      <c r="L16" s="43"/>
    </row>
    <row r="17" spans="1:12" ht="21" customHeight="1">
      <c r="A17" s="36">
        <v>2</v>
      </c>
      <c r="B17" s="46" t="s">
        <v>29</v>
      </c>
      <c r="C17" s="36">
        <v>1</v>
      </c>
      <c r="D17" s="36">
        <v>1</v>
      </c>
      <c r="E17" s="43"/>
      <c r="F17" s="43"/>
      <c r="G17" s="43"/>
      <c r="H17" s="36"/>
      <c r="I17" s="36"/>
      <c r="J17" s="36">
        <v>1</v>
      </c>
      <c r="K17" s="43"/>
      <c r="L17" s="43"/>
    </row>
    <row r="18" spans="1:12" ht="21" customHeight="1">
      <c r="A18" s="36">
        <v>3</v>
      </c>
      <c r="B18" s="46" t="s">
        <v>31</v>
      </c>
      <c r="C18" s="36">
        <v>2</v>
      </c>
      <c r="D18" s="36">
        <v>2</v>
      </c>
      <c r="E18" s="43"/>
      <c r="F18" s="43"/>
      <c r="G18" s="43"/>
      <c r="H18" s="36">
        <v>1</v>
      </c>
      <c r="I18" s="36">
        <v>1</v>
      </c>
      <c r="J18" s="43"/>
      <c r="K18" s="43"/>
      <c r="L18" s="43"/>
    </row>
    <row r="19" spans="1:12" ht="21" customHeight="1">
      <c r="A19" s="36">
        <v>4</v>
      </c>
      <c r="B19" s="46" t="s">
        <v>28</v>
      </c>
      <c r="C19" s="36">
        <v>1</v>
      </c>
      <c r="D19" s="36">
        <v>1</v>
      </c>
      <c r="E19" s="43"/>
      <c r="F19" s="43"/>
      <c r="G19" s="43"/>
      <c r="H19" s="36">
        <v>1</v>
      </c>
      <c r="I19" s="36"/>
      <c r="J19" s="43"/>
      <c r="K19" s="43"/>
      <c r="L19" s="43"/>
    </row>
    <row r="20" spans="1:12" ht="21" customHeight="1">
      <c r="A20" s="36">
        <v>5</v>
      </c>
      <c r="B20" s="46" t="s">
        <v>23</v>
      </c>
      <c r="C20" s="36">
        <v>2</v>
      </c>
      <c r="D20" s="36">
        <v>2</v>
      </c>
      <c r="E20" s="43"/>
      <c r="F20" s="43"/>
      <c r="G20" s="43"/>
      <c r="H20" s="36">
        <v>1</v>
      </c>
      <c r="I20" s="36">
        <v>1</v>
      </c>
      <c r="J20" s="43"/>
      <c r="K20" s="43"/>
      <c r="L20" s="43"/>
    </row>
    <row r="21" spans="1:12" ht="21" customHeight="1">
      <c r="A21" s="36">
        <v>6</v>
      </c>
      <c r="B21" s="46" t="s">
        <v>25</v>
      </c>
      <c r="C21" s="36">
        <v>2</v>
      </c>
      <c r="D21" s="36">
        <v>2</v>
      </c>
      <c r="E21" s="43"/>
      <c r="F21" s="43"/>
      <c r="G21" s="43"/>
      <c r="H21" s="36">
        <v>1</v>
      </c>
      <c r="I21" s="36">
        <v>1</v>
      </c>
      <c r="J21" s="43"/>
      <c r="K21" s="43"/>
      <c r="L21" s="43"/>
    </row>
    <row r="22" spans="1:12" ht="21" customHeight="1">
      <c r="A22" s="44" t="s">
        <v>12</v>
      </c>
      <c r="B22" s="45" t="s">
        <v>157</v>
      </c>
      <c r="C22" s="44">
        <f>SUM(C23:C24)</f>
        <v>2</v>
      </c>
      <c r="D22" s="44">
        <v>2</v>
      </c>
      <c r="E22" s="44"/>
      <c r="F22" s="44"/>
      <c r="G22" s="44"/>
      <c r="H22" s="44">
        <v>2</v>
      </c>
      <c r="I22" s="44"/>
      <c r="J22" s="44"/>
      <c r="K22" s="44"/>
      <c r="L22" s="44"/>
    </row>
    <row r="23" spans="1:12" ht="21" customHeight="1">
      <c r="A23" s="36">
        <v>1</v>
      </c>
      <c r="B23" s="46" t="s">
        <v>158</v>
      </c>
      <c r="C23" s="36">
        <v>1</v>
      </c>
      <c r="D23" s="36">
        <v>1</v>
      </c>
      <c r="E23" s="36"/>
      <c r="F23" s="36"/>
      <c r="G23" s="36"/>
      <c r="H23" s="36">
        <v>1</v>
      </c>
      <c r="I23" s="36"/>
      <c r="J23" s="36"/>
      <c r="K23" s="36"/>
      <c r="L23" s="36"/>
    </row>
    <row r="24" spans="1:12" ht="21" customHeight="1">
      <c r="A24" s="36">
        <v>2</v>
      </c>
      <c r="B24" s="46" t="s">
        <v>159</v>
      </c>
      <c r="C24" s="36">
        <v>1</v>
      </c>
      <c r="D24" s="36">
        <v>1</v>
      </c>
      <c r="E24" s="36"/>
      <c r="F24" s="36"/>
      <c r="G24" s="36"/>
      <c r="H24" s="36">
        <v>1</v>
      </c>
      <c r="I24" s="36"/>
      <c r="J24" s="36"/>
      <c r="K24" s="36"/>
      <c r="L24" s="36"/>
    </row>
    <row r="25" spans="1:12" ht="21" customHeight="1">
      <c r="A25" s="44" t="s">
        <v>15</v>
      </c>
      <c r="B25" s="45" t="s">
        <v>160</v>
      </c>
      <c r="C25" s="44">
        <f>SUM(C26:C35)</f>
        <v>8</v>
      </c>
      <c r="D25" s="44">
        <f aca="true" t="shared" si="2" ref="D25:K25">SUM(D26:D35)</f>
        <v>4</v>
      </c>
      <c r="E25" s="44">
        <f t="shared" si="2"/>
        <v>4</v>
      </c>
      <c r="F25" s="44">
        <f t="shared" si="2"/>
        <v>0</v>
      </c>
      <c r="G25" s="44">
        <f t="shared" si="2"/>
        <v>0</v>
      </c>
      <c r="H25" s="44">
        <f t="shared" si="2"/>
        <v>1</v>
      </c>
      <c r="I25" s="44">
        <f t="shared" si="2"/>
        <v>1</v>
      </c>
      <c r="J25" s="44">
        <f t="shared" si="2"/>
        <v>2</v>
      </c>
      <c r="K25" s="44">
        <f t="shared" si="2"/>
        <v>3</v>
      </c>
      <c r="L25" s="44"/>
    </row>
    <row r="26" spans="1:12" ht="21" customHeight="1">
      <c r="A26" s="47">
        <v>1</v>
      </c>
      <c r="B26" s="48" t="s">
        <v>161</v>
      </c>
      <c r="C26" s="47">
        <v>1</v>
      </c>
      <c r="D26" s="47">
        <v>1</v>
      </c>
      <c r="E26" s="47"/>
      <c r="F26" s="47"/>
      <c r="G26" s="47"/>
      <c r="H26" s="47"/>
      <c r="I26" s="47"/>
      <c r="J26" s="47">
        <v>1</v>
      </c>
      <c r="K26" s="47"/>
      <c r="L26" s="47"/>
    </row>
    <row r="27" spans="1:12" ht="21" customHeight="1">
      <c r="A27" s="36">
        <v>2</v>
      </c>
      <c r="B27" s="46" t="s">
        <v>162</v>
      </c>
      <c r="C27" s="36"/>
      <c r="D27" s="36"/>
      <c r="E27" s="36"/>
      <c r="F27" s="36"/>
      <c r="G27" s="36"/>
      <c r="H27" s="36"/>
      <c r="I27" s="36"/>
      <c r="J27" s="36"/>
      <c r="K27" s="36"/>
      <c r="L27" s="36"/>
    </row>
    <row r="28" spans="1:12" ht="21" customHeight="1">
      <c r="A28" s="47">
        <v>3</v>
      </c>
      <c r="B28" s="46" t="s">
        <v>163</v>
      </c>
      <c r="C28" s="36">
        <v>1</v>
      </c>
      <c r="D28" s="36">
        <v>1</v>
      </c>
      <c r="E28" s="36"/>
      <c r="F28" s="36"/>
      <c r="G28" s="36"/>
      <c r="H28" s="36">
        <v>1</v>
      </c>
      <c r="I28" s="36"/>
      <c r="J28" s="36"/>
      <c r="K28" s="36"/>
      <c r="L28" s="36"/>
    </row>
    <row r="29" spans="1:12" ht="21" customHeight="1">
      <c r="A29" s="36">
        <v>4</v>
      </c>
      <c r="B29" s="46" t="s">
        <v>164</v>
      </c>
      <c r="C29" s="36"/>
      <c r="D29" s="36"/>
      <c r="E29" s="36"/>
      <c r="F29" s="36"/>
      <c r="G29" s="36"/>
      <c r="H29" s="36"/>
      <c r="I29" s="36"/>
      <c r="J29" s="36"/>
      <c r="K29" s="36"/>
      <c r="L29" s="36"/>
    </row>
    <row r="30" spans="1:12" ht="21" customHeight="1">
      <c r="A30" s="47">
        <v>5</v>
      </c>
      <c r="B30" s="46" t="s">
        <v>165</v>
      </c>
      <c r="C30" s="36">
        <v>1</v>
      </c>
      <c r="D30" s="36">
        <v>1</v>
      </c>
      <c r="E30" s="36"/>
      <c r="F30" s="36"/>
      <c r="G30" s="36"/>
      <c r="H30" s="36"/>
      <c r="I30" s="36"/>
      <c r="J30" s="36">
        <v>1</v>
      </c>
      <c r="K30" s="36"/>
      <c r="L30" s="36"/>
    </row>
    <row r="31" spans="1:12" ht="21" customHeight="1">
      <c r="A31" s="36">
        <v>6</v>
      </c>
      <c r="B31" s="46" t="s">
        <v>166</v>
      </c>
      <c r="C31" s="36"/>
      <c r="D31" s="36"/>
      <c r="E31" s="36"/>
      <c r="F31" s="36"/>
      <c r="G31" s="36"/>
      <c r="H31" s="36"/>
      <c r="I31" s="36"/>
      <c r="J31" s="36"/>
      <c r="K31" s="36"/>
      <c r="L31" s="36"/>
    </row>
    <row r="32" spans="1:12" ht="21" customHeight="1">
      <c r="A32" s="47">
        <v>7</v>
      </c>
      <c r="B32" s="46" t="s">
        <v>167</v>
      </c>
      <c r="C32" s="36">
        <v>1</v>
      </c>
      <c r="D32" s="36">
        <v>1</v>
      </c>
      <c r="E32" s="36"/>
      <c r="F32" s="36"/>
      <c r="G32" s="36"/>
      <c r="H32" s="36"/>
      <c r="I32" s="36">
        <v>1</v>
      </c>
      <c r="J32" s="36"/>
      <c r="K32" s="36"/>
      <c r="L32" s="36"/>
    </row>
    <row r="33" spans="1:12" ht="21" customHeight="1">
      <c r="A33" s="36">
        <v>8</v>
      </c>
      <c r="B33" s="46" t="s">
        <v>168</v>
      </c>
      <c r="C33" s="36"/>
      <c r="D33" s="36"/>
      <c r="E33" s="36"/>
      <c r="F33" s="36"/>
      <c r="G33" s="36"/>
      <c r="H33" s="36"/>
      <c r="I33" s="36"/>
      <c r="J33" s="36"/>
      <c r="K33" s="36"/>
      <c r="L33" s="36"/>
    </row>
    <row r="34" spans="1:12" ht="21" customHeight="1">
      <c r="A34" s="47">
        <v>9</v>
      </c>
      <c r="B34" s="46" t="s">
        <v>169</v>
      </c>
      <c r="C34" s="36">
        <v>2</v>
      </c>
      <c r="D34" s="36"/>
      <c r="E34" s="36">
        <v>2</v>
      </c>
      <c r="F34" s="36"/>
      <c r="G34" s="36"/>
      <c r="H34" s="36"/>
      <c r="I34" s="36"/>
      <c r="J34" s="36"/>
      <c r="K34" s="36">
        <v>2</v>
      </c>
      <c r="L34" s="36"/>
    </row>
    <row r="35" spans="1:12" ht="21" customHeight="1">
      <c r="A35" s="36">
        <v>10</v>
      </c>
      <c r="B35" s="46" t="s">
        <v>170</v>
      </c>
      <c r="C35" s="36">
        <v>2</v>
      </c>
      <c r="D35" s="36"/>
      <c r="E35" s="36">
        <v>2</v>
      </c>
      <c r="F35" s="36"/>
      <c r="G35" s="36"/>
      <c r="H35" s="36"/>
      <c r="I35" s="36"/>
      <c r="J35" s="36"/>
      <c r="K35" s="36">
        <v>1</v>
      </c>
      <c r="L35" s="36"/>
    </row>
    <row r="36" spans="1:12" ht="16.5">
      <c r="A36" s="40"/>
      <c r="B36" s="42"/>
      <c r="C36" s="42"/>
      <c r="D36" s="42"/>
      <c r="E36" s="49"/>
      <c r="F36" s="103" t="s">
        <v>202</v>
      </c>
      <c r="G36" s="103"/>
      <c r="H36" s="103"/>
      <c r="I36" s="103"/>
      <c r="J36" s="103"/>
      <c r="K36" s="103"/>
      <c r="L36" s="103"/>
    </row>
    <row r="37" spans="1:12" ht="16.5">
      <c r="A37" s="40"/>
      <c r="B37" s="42"/>
      <c r="C37" s="50"/>
      <c r="D37" s="50"/>
      <c r="E37" s="50"/>
      <c r="F37" s="104" t="s">
        <v>171</v>
      </c>
      <c r="G37" s="104"/>
      <c r="H37" s="104"/>
      <c r="I37" s="104"/>
      <c r="J37" s="104"/>
      <c r="K37" s="104"/>
      <c r="L37" s="104"/>
    </row>
    <row r="38" spans="1:12" ht="16.5">
      <c r="A38" s="40"/>
      <c r="B38" s="42"/>
      <c r="C38" s="49"/>
      <c r="D38" s="49"/>
      <c r="E38" s="49"/>
      <c r="F38" s="99" t="s">
        <v>172</v>
      </c>
      <c r="G38" s="99"/>
      <c r="H38" s="99"/>
      <c r="I38" s="99"/>
      <c r="J38" s="99"/>
      <c r="K38" s="99"/>
      <c r="L38" s="99"/>
    </row>
    <row r="39" spans="1:12" ht="16.5">
      <c r="A39" s="40"/>
      <c r="B39" s="42"/>
      <c r="C39" s="42"/>
      <c r="D39" s="42"/>
      <c r="E39" s="42"/>
      <c r="F39" s="42"/>
      <c r="G39" s="42"/>
      <c r="H39" s="42"/>
      <c r="I39" s="42"/>
      <c r="J39" s="42"/>
      <c r="K39" s="42"/>
      <c r="L39" s="42"/>
    </row>
    <row r="40" spans="1:12" ht="16.5">
      <c r="A40" s="40"/>
      <c r="B40" s="42"/>
      <c r="C40" s="42"/>
      <c r="D40" s="42"/>
      <c r="E40" s="42"/>
      <c r="F40" s="42"/>
      <c r="G40" s="42"/>
      <c r="H40" s="42"/>
      <c r="I40" s="42"/>
      <c r="J40" s="42"/>
      <c r="K40" s="42"/>
      <c r="L40" s="42"/>
    </row>
    <row r="41" spans="1:12" ht="16.5">
      <c r="A41" s="40"/>
      <c r="B41" s="42"/>
      <c r="C41" s="42"/>
      <c r="D41" s="42"/>
      <c r="E41" s="42"/>
      <c r="F41" s="42"/>
      <c r="G41" s="42"/>
      <c r="H41" s="42"/>
      <c r="I41" s="42"/>
      <c r="J41" s="42"/>
      <c r="K41" s="42"/>
      <c r="L41" s="42"/>
    </row>
    <row r="42" spans="1:12" ht="16.5">
      <c r="A42" s="40"/>
      <c r="B42" s="42"/>
      <c r="C42" s="42"/>
      <c r="D42" s="42"/>
      <c r="E42" s="42"/>
      <c r="F42" s="42"/>
      <c r="G42" s="42"/>
      <c r="H42" s="42"/>
      <c r="I42" s="42"/>
      <c r="J42" s="42"/>
      <c r="K42" s="42"/>
      <c r="L42" s="42"/>
    </row>
    <row r="43" spans="1:12" ht="16.5">
      <c r="A43" s="40"/>
      <c r="B43" s="42"/>
      <c r="C43" s="42"/>
      <c r="D43" s="42"/>
      <c r="E43" s="42"/>
      <c r="F43" s="42"/>
      <c r="G43" s="42"/>
      <c r="H43" s="42"/>
      <c r="I43" s="42"/>
      <c r="J43" s="42"/>
      <c r="K43" s="42"/>
      <c r="L43" s="42"/>
    </row>
    <row r="44" spans="1:12" ht="16.5">
      <c r="A44" s="40"/>
      <c r="B44" s="42"/>
      <c r="C44" s="42"/>
      <c r="D44" s="42"/>
      <c r="E44" s="42"/>
      <c r="F44" s="42"/>
      <c r="G44" s="42"/>
      <c r="H44" s="42"/>
      <c r="I44" s="42"/>
      <c r="J44" s="42"/>
      <c r="K44" s="42"/>
      <c r="L44" s="42"/>
    </row>
    <row r="45" spans="1:12" ht="16.5">
      <c r="A45" s="40"/>
      <c r="B45" s="42"/>
      <c r="C45" s="42"/>
      <c r="D45" s="42"/>
      <c r="E45" s="42"/>
      <c r="F45" s="42"/>
      <c r="G45" s="42"/>
      <c r="H45" s="42"/>
      <c r="I45" s="42"/>
      <c r="J45" s="42"/>
      <c r="K45" s="42"/>
      <c r="L45" s="42"/>
    </row>
    <row r="46" spans="1:12" ht="16.5">
      <c r="A46" s="40"/>
      <c r="B46" s="42"/>
      <c r="C46" s="42"/>
      <c r="D46" s="42"/>
      <c r="E46" s="42"/>
      <c r="F46" s="42"/>
      <c r="G46" s="42"/>
      <c r="H46" s="42"/>
      <c r="I46" s="42"/>
      <c r="J46" s="42"/>
      <c r="K46" s="42"/>
      <c r="L46" s="42"/>
    </row>
    <row r="47" spans="1:12" ht="16.5">
      <c r="A47" s="40"/>
      <c r="B47" s="42"/>
      <c r="C47" s="42"/>
      <c r="D47" s="42"/>
      <c r="E47" s="42"/>
      <c r="F47" s="42"/>
      <c r="G47" s="42"/>
      <c r="H47" s="42"/>
      <c r="I47" s="42"/>
      <c r="J47" s="42"/>
      <c r="K47" s="42"/>
      <c r="L47" s="42"/>
    </row>
    <row r="48" spans="1:12" ht="16.5">
      <c r="A48" s="40"/>
      <c r="B48" s="42"/>
      <c r="C48" s="42"/>
      <c r="D48" s="42"/>
      <c r="E48" s="42"/>
      <c r="F48" s="42"/>
      <c r="G48" s="42"/>
      <c r="H48" s="42"/>
      <c r="I48" s="42"/>
      <c r="J48" s="42"/>
      <c r="K48" s="42"/>
      <c r="L48" s="42"/>
    </row>
    <row r="49" spans="1:12" ht="16.5">
      <c r="A49" s="40"/>
      <c r="B49" s="42"/>
      <c r="C49" s="42"/>
      <c r="D49" s="42"/>
      <c r="E49" s="42"/>
      <c r="F49" s="42"/>
      <c r="G49" s="42"/>
      <c r="H49" s="42"/>
      <c r="I49" s="42"/>
      <c r="J49" s="42"/>
      <c r="K49" s="42"/>
      <c r="L49" s="42"/>
    </row>
    <row r="50" spans="1:12" ht="16.5">
      <c r="A50" s="40"/>
      <c r="B50" s="42"/>
      <c r="C50" s="42"/>
      <c r="D50" s="42"/>
      <c r="E50" s="42"/>
      <c r="F50" s="42"/>
      <c r="G50" s="42"/>
      <c r="H50" s="42"/>
      <c r="I50" s="42"/>
      <c r="J50" s="42"/>
      <c r="K50" s="42"/>
      <c r="L50" s="42"/>
    </row>
    <row r="51" spans="1:12" ht="16.5">
      <c r="A51" s="40"/>
      <c r="B51" s="42"/>
      <c r="C51" s="42"/>
      <c r="D51" s="42"/>
      <c r="E51" s="42"/>
      <c r="F51" s="42"/>
      <c r="G51" s="42"/>
      <c r="H51" s="42"/>
      <c r="I51" s="42"/>
      <c r="J51" s="42"/>
      <c r="K51" s="42"/>
      <c r="L51" s="42"/>
    </row>
    <row r="52" spans="1:12" ht="16.5">
      <c r="A52" s="40"/>
      <c r="B52" s="42"/>
      <c r="C52" s="42"/>
      <c r="D52" s="42"/>
      <c r="E52" s="42"/>
      <c r="F52" s="42"/>
      <c r="G52" s="42"/>
      <c r="H52" s="42"/>
      <c r="I52" s="42"/>
      <c r="J52" s="42"/>
      <c r="K52" s="42"/>
      <c r="L52" s="42"/>
    </row>
    <row r="53" spans="1:12" ht="16.5">
      <c r="A53" s="40"/>
      <c r="B53" s="42"/>
      <c r="C53" s="42"/>
      <c r="D53" s="42"/>
      <c r="E53" s="42"/>
      <c r="F53" s="42"/>
      <c r="G53" s="42"/>
      <c r="H53" s="42"/>
      <c r="I53" s="42"/>
      <c r="J53" s="42"/>
      <c r="K53" s="42"/>
      <c r="L53" s="42"/>
    </row>
    <row r="54" spans="1:12" ht="16.5">
      <c r="A54" s="40"/>
      <c r="B54" s="42"/>
      <c r="C54" s="42"/>
      <c r="D54" s="42"/>
      <c r="E54" s="42"/>
      <c r="F54" s="42"/>
      <c r="G54" s="42"/>
      <c r="H54" s="42"/>
      <c r="I54" s="42"/>
      <c r="J54" s="42"/>
      <c r="K54" s="42"/>
      <c r="L54" s="42"/>
    </row>
    <row r="55" spans="1:12" ht="16.5">
      <c r="A55" s="40"/>
      <c r="B55" s="42"/>
      <c r="C55" s="42"/>
      <c r="D55" s="42"/>
      <c r="E55" s="42"/>
      <c r="F55" s="42"/>
      <c r="G55" s="42"/>
      <c r="H55" s="42"/>
      <c r="I55" s="42"/>
      <c r="J55" s="42"/>
      <c r="K55" s="42"/>
      <c r="L55" s="42"/>
    </row>
    <row r="56" spans="1:12" ht="16.5">
      <c r="A56" s="40"/>
      <c r="B56" s="42"/>
      <c r="C56" s="42"/>
      <c r="D56" s="42"/>
      <c r="E56" s="42"/>
      <c r="F56" s="42"/>
      <c r="G56" s="42"/>
      <c r="H56" s="42"/>
      <c r="I56" s="42"/>
      <c r="J56" s="42"/>
      <c r="K56" s="42"/>
      <c r="L56" s="42"/>
    </row>
    <row r="57" spans="1:12" ht="16.5">
      <c r="A57" s="40"/>
      <c r="B57" s="42"/>
      <c r="C57" s="42"/>
      <c r="D57" s="42"/>
      <c r="E57" s="42"/>
      <c r="F57" s="42"/>
      <c r="G57" s="42"/>
      <c r="H57" s="42"/>
      <c r="I57" s="42"/>
      <c r="J57" s="42"/>
      <c r="K57" s="42"/>
      <c r="L57" s="42"/>
    </row>
    <row r="58" spans="1:12" ht="16.5">
      <c r="A58" s="40"/>
      <c r="B58" s="42"/>
      <c r="C58" s="42"/>
      <c r="D58" s="42"/>
      <c r="E58" s="42"/>
      <c r="F58" s="42"/>
      <c r="G58" s="42"/>
      <c r="H58" s="42"/>
      <c r="I58" s="42"/>
      <c r="J58" s="42"/>
      <c r="K58" s="42"/>
      <c r="L58" s="42"/>
    </row>
    <row r="59" spans="1:12" ht="16.5">
      <c r="A59" s="40"/>
      <c r="B59" s="42"/>
      <c r="C59" s="42"/>
      <c r="D59" s="42"/>
      <c r="E59" s="42"/>
      <c r="F59" s="42"/>
      <c r="G59" s="42"/>
      <c r="H59" s="42"/>
      <c r="I59" s="42"/>
      <c r="J59" s="42"/>
      <c r="K59" s="42"/>
      <c r="L59" s="42"/>
    </row>
    <row r="60" spans="1:12" ht="16.5">
      <c r="A60" s="40"/>
      <c r="B60" s="42"/>
      <c r="C60" s="42"/>
      <c r="D60" s="42"/>
      <c r="E60" s="42"/>
      <c r="F60" s="42"/>
      <c r="G60" s="42"/>
      <c r="H60" s="42"/>
      <c r="I60" s="42"/>
      <c r="J60" s="42"/>
      <c r="K60" s="42"/>
      <c r="L60" s="42"/>
    </row>
    <row r="61" spans="1:12" ht="16.5">
      <c r="A61" s="40"/>
      <c r="B61" s="42"/>
      <c r="C61" s="42"/>
      <c r="D61" s="42"/>
      <c r="E61" s="42"/>
      <c r="F61" s="42"/>
      <c r="G61" s="42"/>
      <c r="H61" s="42"/>
      <c r="I61" s="42"/>
      <c r="J61" s="42"/>
      <c r="K61" s="42"/>
      <c r="L61" s="42"/>
    </row>
    <row r="62" spans="1:12" ht="16.5">
      <c r="A62" s="40"/>
      <c r="B62" s="42"/>
      <c r="C62" s="42"/>
      <c r="D62" s="42"/>
      <c r="E62" s="42"/>
      <c r="F62" s="42"/>
      <c r="G62" s="42"/>
      <c r="H62" s="42"/>
      <c r="I62" s="42"/>
      <c r="J62" s="42"/>
      <c r="K62" s="42"/>
      <c r="L62" s="42"/>
    </row>
    <row r="63" spans="1:12" ht="16.5">
      <c r="A63" s="40"/>
      <c r="B63" s="42"/>
      <c r="C63" s="42"/>
      <c r="D63" s="42"/>
      <c r="E63" s="42"/>
      <c r="F63" s="42"/>
      <c r="G63" s="42"/>
      <c r="H63" s="42"/>
      <c r="I63" s="42"/>
      <c r="J63" s="42"/>
      <c r="K63" s="42"/>
      <c r="L63" s="42"/>
    </row>
    <row r="64" spans="1:12" ht="16.5">
      <c r="A64" s="40"/>
      <c r="B64" s="42"/>
      <c r="C64" s="42"/>
      <c r="D64" s="42"/>
      <c r="E64" s="42"/>
      <c r="F64" s="42"/>
      <c r="G64" s="42"/>
      <c r="H64" s="42"/>
      <c r="I64" s="42"/>
      <c r="J64" s="42"/>
      <c r="K64" s="42"/>
      <c r="L64" s="42"/>
    </row>
    <row r="65" spans="1:12" ht="16.5">
      <c r="A65" s="40"/>
      <c r="B65" s="42"/>
      <c r="C65" s="42"/>
      <c r="D65" s="42"/>
      <c r="E65" s="42"/>
      <c r="F65" s="42"/>
      <c r="G65" s="42"/>
      <c r="H65" s="42"/>
      <c r="I65" s="42"/>
      <c r="J65" s="42"/>
      <c r="K65" s="42"/>
      <c r="L65" s="42"/>
    </row>
    <row r="66" spans="1:12" ht="16.5">
      <c r="A66" s="40"/>
      <c r="B66" s="42"/>
      <c r="C66" s="42"/>
      <c r="D66" s="42"/>
      <c r="E66" s="42"/>
      <c r="F66" s="42"/>
      <c r="G66" s="42"/>
      <c r="H66" s="42"/>
      <c r="I66" s="42"/>
      <c r="J66" s="42"/>
      <c r="K66" s="42"/>
      <c r="L66" s="42"/>
    </row>
    <row r="67" spans="1:12" ht="16.5">
      <c r="A67" s="40"/>
      <c r="B67" s="42"/>
      <c r="C67" s="42"/>
      <c r="D67" s="42"/>
      <c r="E67" s="42"/>
      <c r="F67" s="42"/>
      <c r="G67" s="42"/>
      <c r="H67" s="42"/>
      <c r="I67" s="42"/>
      <c r="J67" s="42"/>
      <c r="K67" s="42"/>
      <c r="L67" s="42"/>
    </row>
    <row r="68" spans="1:12" ht="16.5">
      <c r="A68" s="40"/>
      <c r="B68" s="42"/>
      <c r="C68" s="42"/>
      <c r="D68" s="42"/>
      <c r="E68" s="42"/>
      <c r="F68" s="42"/>
      <c r="G68" s="42"/>
      <c r="H68" s="42"/>
      <c r="I68" s="42"/>
      <c r="J68" s="42"/>
      <c r="K68" s="42"/>
      <c r="L68" s="42"/>
    </row>
    <row r="69" spans="1:12" ht="16.5">
      <c r="A69" s="40"/>
      <c r="B69" s="42"/>
      <c r="C69" s="42"/>
      <c r="D69" s="42"/>
      <c r="E69" s="42"/>
      <c r="F69" s="42"/>
      <c r="G69" s="42"/>
      <c r="H69" s="42"/>
      <c r="I69" s="42"/>
      <c r="J69" s="42"/>
      <c r="K69" s="42"/>
      <c r="L69" s="42"/>
    </row>
    <row r="70" spans="1:12" ht="16.5">
      <c r="A70" s="40"/>
      <c r="B70" s="42"/>
      <c r="C70" s="42"/>
      <c r="D70" s="42"/>
      <c r="E70" s="42"/>
      <c r="F70" s="42"/>
      <c r="G70" s="42"/>
      <c r="H70" s="42"/>
      <c r="I70" s="42"/>
      <c r="J70" s="42"/>
      <c r="K70" s="42"/>
      <c r="L70" s="42"/>
    </row>
    <row r="71" spans="1:12" ht="16.5">
      <c r="A71" s="40"/>
      <c r="B71" s="42"/>
      <c r="C71" s="42"/>
      <c r="D71" s="42"/>
      <c r="E71" s="42"/>
      <c r="F71" s="42"/>
      <c r="G71" s="42"/>
      <c r="H71" s="42"/>
      <c r="I71" s="42"/>
      <c r="J71" s="42"/>
      <c r="K71" s="42"/>
      <c r="L71" s="42"/>
    </row>
    <row r="72" spans="1:12" ht="16.5">
      <c r="A72" s="40"/>
      <c r="B72" s="42"/>
      <c r="C72" s="42"/>
      <c r="D72" s="42"/>
      <c r="E72" s="42"/>
      <c r="F72" s="42"/>
      <c r="G72" s="42"/>
      <c r="H72" s="42"/>
      <c r="I72" s="42"/>
      <c r="J72" s="42"/>
      <c r="K72" s="42"/>
      <c r="L72" s="42"/>
    </row>
    <row r="73" spans="1:12" ht="16.5">
      <c r="A73" s="40"/>
      <c r="B73" s="42"/>
      <c r="C73" s="42"/>
      <c r="D73" s="42"/>
      <c r="E73" s="42"/>
      <c r="F73" s="42"/>
      <c r="G73" s="42"/>
      <c r="H73" s="42"/>
      <c r="I73" s="42"/>
      <c r="J73" s="42"/>
      <c r="K73" s="42"/>
      <c r="L73" s="42"/>
    </row>
    <row r="74" spans="1:12" ht="16.5">
      <c r="A74" s="40"/>
      <c r="B74" s="42"/>
      <c r="C74" s="42"/>
      <c r="D74" s="42"/>
      <c r="E74" s="42"/>
      <c r="F74" s="42"/>
      <c r="G74" s="42"/>
      <c r="H74" s="42"/>
      <c r="I74" s="42"/>
      <c r="J74" s="42"/>
      <c r="K74" s="42"/>
      <c r="L74" s="42"/>
    </row>
    <row r="75" spans="1:12" ht="16.5">
      <c r="A75" s="40"/>
      <c r="B75" s="42"/>
      <c r="C75" s="42"/>
      <c r="D75" s="42"/>
      <c r="E75" s="42"/>
      <c r="F75" s="42"/>
      <c r="G75" s="42"/>
      <c r="H75" s="42"/>
      <c r="I75" s="42"/>
      <c r="J75" s="42"/>
      <c r="K75" s="42"/>
      <c r="L75" s="42"/>
    </row>
    <row r="76" spans="1:12" ht="16.5">
      <c r="A76" s="40"/>
      <c r="B76" s="42"/>
      <c r="C76" s="42"/>
      <c r="D76" s="42"/>
      <c r="E76" s="42"/>
      <c r="F76" s="42"/>
      <c r="G76" s="42"/>
      <c r="H76" s="42"/>
      <c r="I76" s="42"/>
      <c r="J76" s="42"/>
      <c r="K76" s="42"/>
      <c r="L76" s="42"/>
    </row>
    <row r="77" spans="1:12" ht="16.5">
      <c r="A77" s="40"/>
      <c r="B77" s="42"/>
      <c r="C77" s="42"/>
      <c r="D77" s="42"/>
      <c r="E77" s="42"/>
      <c r="F77" s="42"/>
      <c r="G77" s="42"/>
      <c r="H77" s="42"/>
      <c r="I77" s="42"/>
      <c r="J77" s="42"/>
      <c r="K77" s="42"/>
      <c r="L77" s="42"/>
    </row>
    <row r="78" spans="1:12" ht="16.5">
      <c r="A78" s="40"/>
      <c r="B78" s="42"/>
      <c r="C78" s="42"/>
      <c r="D78" s="42"/>
      <c r="E78" s="42"/>
      <c r="F78" s="42"/>
      <c r="G78" s="42"/>
      <c r="H78" s="42"/>
      <c r="I78" s="42"/>
      <c r="J78" s="42"/>
      <c r="K78" s="42"/>
      <c r="L78" s="42"/>
    </row>
    <row r="79" spans="1:12" ht="16.5">
      <c r="A79" s="40"/>
      <c r="B79" s="42"/>
      <c r="C79" s="42"/>
      <c r="D79" s="42"/>
      <c r="E79" s="42"/>
      <c r="F79" s="42"/>
      <c r="G79" s="42"/>
      <c r="H79" s="42"/>
      <c r="I79" s="42"/>
      <c r="J79" s="42"/>
      <c r="K79" s="42"/>
      <c r="L79" s="42"/>
    </row>
    <row r="80" spans="1:12" ht="16.5">
      <c r="A80" s="40"/>
      <c r="B80" s="42"/>
      <c r="C80" s="42"/>
      <c r="D80" s="42"/>
      <c r="E80" s="42"/>
      <c r="F80" s="42"/>
      <c r="G80" s="42"/>
      <c r="H80" s="42"/>
      <c r="I80" s="42"/>
      <c r="J80" s="42"/>
      <c r="K80" s="42"/>
      <c r="L80" s="42"/>
    </row>
    <row r="81" spans="1:12" ht="16.5">
      <c r="A81" s="40"/>
      <c r="B81" s="42"/>
      <c r="C81" s="42"/>
      <c r="D81" s="42"/>
      <c r="E81" s="42"/>
      <c r="F81" s="42"/>
      <c r="G81" s="42"/>
      <c r="H81" s="42"/>
      <c r="I81" s="42"/>
      <c r="J81" s="42"/>
      <c r="K81" s="42"/>
      <c r="L81" s="42"/>
    </row>
    <row r="82" spans="1:12" ht="16.5">
      <c r="A82" s="40"/>
      <c r="B82" s="42"/>
      <c r="C82" s="42"/>
      <c r="D82" s="42"/>
      <c r="E82" s="42"/>
      <c r="F82" s="42"/>
      <c r="G82" s="42"/>
      <c r="H82" s="42"/>
      <c r="I82" s="42"/>
      <c r="J82" s="42"/>
      <c r="K82" s="42"/>
      <c r="L82" s="42"/>
    </row>
    <row r="83" spans="1:12" ht="16.5">
      <c r="A83" s="40"/>
      <c r="B83" s="42"/>
      <c r="C83" s="42"/>
      <c r="D83" s="42"/>
      <c r="E83" s="42"/>
      <c r="F83" s="42"/>
      <c r="G83" s="42"/>
      <c r="H83" s="42"/>
      <c r="I83" s="42"/>
      <c r="J83" s="42"/>
      <c r="K83" s="42"/>
      <c r="L83" s="42"/>
    </row>
    <row r="84" spans="1:12" ht="16.5">
      <c r="A84" s="40"/>
      <c r="B84" s="42"/>
      <c r="C84" s="42"/>
      <c r="D84" s="42"/>
      <c r="E84" s="42"/>
      <c r="F84" s="42"/>
      <c r="G84" s="42"/>
      <c r="H84" s="42"/>
      <c r="I84" s="42"/>
      <c r="J84" s="42"/>
      <c r="K84" s="42"/>
      <c r="L84" s="42"/>
    </row>
    <row r="85" spans="1:12" ht="16.5">
      <c r="A85" s="40"/>
      <c r="B85" s="42"/>
      <c r="C85" s="42"/>
      <c r="D85" s="42"/>
      <c r="E85" s="42"/>
      <c r="F85" s="42"/>
      <c r="G85" s="42"/>
      <c r="H85" s="42"/>
      <c r="I85" s="42"/>
      <c r="J85" s="42"/>
      <c r="K85" s="42"/>
      <c r="L85" s="42"/>
    </row>
    <row r="86" spans="1:12" ht="16.5">
      <c r="A86" s="40"/>
      <c r="B86" s="42"/>
      <c r="C86" s="42"/>
      <c r="D86" s="42"/>
      <c r="E86" s="42"/>
      <c r="F86" s="42"/>
      <c r="G86" s="42"/>
      <c r="H86" s="42"/>
      <c r="I86" s="42"/>
      <c r="J86" s="42"/>
      <c r="K86" s="42"/>
      <c r="L86" s="42"/>
    </row>
    <row r="87" spans="1:12" ht="16.5">
      <c r="A87" s="40"/>
      <c r="B87" s="42"/>
      <c r="C87" s="42"/>
      <c r="D87" s="42"/>
      <c r="E87" s="42"/>
      <c r="F87" s="42"/>
      <c r="G87" s="42"/>
      <c r="H87" s="42"/>
      <c r="I87" s="42"/>
      <c r="J87" s="42"/>
      <c r="K87" s="42"/>
      <c r="L87" s="42"/>
    </row>
    <row r="88" spans="1:12" ht="16.5">
      <c r="A88" s="40"/>
      <c r="B88" s="42"/>
      <c r="C88" s="42"/>
      <c r="D88" s="42"/>
      <c r="E88" s="42"/>
      <c r="F88" s="42"/>
      <c r="G88" s="42"/>
      <c r="H88" s="42"/>
      <c r="I88" s="42"/>
      <c r="J88" s="42"/>
      <c r="K88" s="42"/>
      <c r="L88" s="42"/>
    </row>
    <row r="89" spans="1:12" ht="16.5">
      <c r="A89" s="40"/>
      <c r="B89" s="42"/>
      <c r="C89" s="42"/>
      <c r="D89" s="42"/>
      <c r="E89" s="42"/>
      <c r="F89" s="42"/>
      <c r="G89" s="42"/>
      <c r="H89" s="42"/>
      <c r="I89" s="42"/>
      <c r="J89" s="42"/>
      <c r="K89" s="42"/>
      <c r="L89" s="42"/>
    </row>
    <row r="90" spans="1:12" ht="16.5">
      <c r="A90" s="40"/>
      <c r="B90" s="42"/>
      <c r="C90" s="42"/>
      <c r="D90" s="42"/>
      <c r="E90" s="42"/>
      <c r="F90" s="42"/>
      <c r="G90" s="42"/>
      <c r="H90" s="42"/>
      <c r="I90" s="42"/>
      <c r="J90" s="42"/>
      <c r="K90" s="42"/>
      <c r="L90" s="42"/>
    </row>
    <row r="91" spans="1:12" ht="16.5">
      <c r="A91" s="40"/>
      <c r="B91" s="42"/>
      <c r="C91" s="42"/>
      <c r="D91" s="42"/>
      <c r="E91" s="42"/>
      <c r="F91" s="42"/>
      <c r="G91" s="42"/>
      <c r="H91" s="42"/>
      <c r="I91" s="42"/>
      <c r="J91" s="42"/>
      <c r="K91" s="42"/>
      <c r="L91" s="42"/>
    </row>
    <row r="92" spans="1:12" ht="16.5">
      <c r="A92" s="40"/>
      <c r="B92" s="42"/>
      <c r="C92" s="42"/>
      <c r="D92" s="42"/>
      <c r="E92" s="42"/>
      <c r="F92" s="42"/>
      <c r="G92" s="42"/>
      <c r="H92" s="42"/>
      <c r="I92" s="42"/>
      <c r="J92" s="42"/>
      <c r="K92" s="42"/>
      <c r="L92" s="42"/>
    </row>
    <row r="93" spans="1:12" ht="16.5">
      <c r="A93" s="40"/>
      <c r="B93" s="42"/>
      <c r="C93" s="42"/>
      <c r="D93" s="42"/>
      <c r="E93" s="42"/>
      <c r="F93" s="42"/>
      <c r="G93" s="42"/>
      <c r="H93" s="42"/>
      <c r="I93" s="42"/>
      <c r="J93" s="42"/>
      <c r="K93" s="42"/>
      <c r="L93" s="42"/>
    </row>
    <row r="94" spans="1:12" ht="16.5">
      <c r="A94" s="40"/>
      <c r="B94" s="42"/>
      <c r="C94" s="42"/>
      <c r="D94" s="42"/>
      <c r="E94" s="42"/>
      <c r="F94" s="42"/>
      <c r="G94" s="42"/>
      <c r="H94" s="42"/>
      <c r="I94" s="42"/>
      <c r="J94" s="42"/>
      <c r="K94" s="42"/>
      <c r="L94" s="42"/>
    </row>
  </sheetData>
  <sheetProtection/>
  <mergeCells count="26">
    <mergeCell ref="A1:D1"/>
    <mergeCell ref="A2:D2"/>
    <mergeCell ref="E2:K2"/>
    <mergeCell ref="A3:D3"/>
    <mergeCell ref="A4:L4"/>
    <mergeCell ref="A5:L5"/>
    <mergeCell ref="A6:L6"/>
    <mergeCell ref="A7:L7"/>
    <mergeCell ref="A8:A13"/>
    <mergeCell ref="B8:B13"/>
    <mergeCell ref="C8:C13"/>
    <mergeCell ref="D8:E10"/>
    <mergeCell ref="F8:K10"/>
    <mergeCell ref="L8:L13"/>
    <mergeCell ref="D11:D13"/>
    <mergeCell ref="E11:E13"/>
    <mergeCell ref="A14:B14"/>
    <mergeCell ref="F36:L36"/>
    <mergeCell ref="F37:L37"/>
    <mergeCell ref="F38:L38"/>
    <mergeCell ref="F11:F13"/>
    <mergeCell ref="G11:G13"/>
    <mergeCell ref="H11:H13"/>
    <mergeCell ref="I11:I13"/>
    <mergeCell ref="J11:J13"/>
    <mergeCell ref="K11:K13"/>
  </mergeCells>
  <printOptions/>
  <pageMargins left="0.5" right="0.25" top="0.25" bottom="0.25"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LeQuangDuc</dc:creator>
  <cp:keywords/>
  <dc:description/>
  <cp:lastModifiedBy>Thay Tam</cp:lastModifiedBy>
  <cp:lastPrinted>2017-08-31T09:00:59Z</cp:lastPrinted>
  <dcterms:created xsi:type="dcterms:W3CDTF">2013-04-06T14:20:32Z</dcterms:created>
  <dcterms:modified xsi:type="dcterms:W3CDTF">2017-08-31T09:01:23Z</dcterms:modified>
  <cp:category/>
  <cp:version/>
  <cp:contentType/>
  <cp:contentStatus/>
</cp:coreProperties>
</file>