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30" windowHeight="7485" activeTab="2"/>
  </bookViews>
  <sheets>
    <sheet name="Bieu 5" sheetId="8" r:id="rId1"/>
    <sheet name="Bieu 6" sheetId="9" r:id="rId2"/>
    <sheet name="Bieu 7" sheetId="10" r:id="rId3"/>
    <sheet name="Bieu 8" sheetId="11" r:id="rId4"/>
  </sheets>
  <definedNames>
    <definedName name="chuong_pl_2_name" localSheetId="0">'Bieu 5'!$A$5</definedName>
    <definedName name="chuong_pl_2_name" localSheetId="1">'Bieu 6'!$A$5</definedName>
    <definedName name="chuong_pl_2_name" localSheetId="2">'Bieu 7'!$A$4</definedName>
    <definedName name="chuong_pl_2_name" localSheetId="3">'Bieu 8'!$A$4</definedName>
    <definedName name="chuong_pl_2_name_name" localSheetId="0">'Bieu 5'!$A$6</definedName>
    <definedName name="chuong_pl_2_name_name" localSheetId="1">'Bieu 6'!$A$6</definedName>
    <definedName name="chuong_pl_2_name_name" localSheetId="2">'Bieu 7'!$A$5</definedName>
    <definedName name="chuong_pl_2_name_name" localSheetId="3">'Bieu 8'!$A$5</definedName>
    <definedName name="_xlnm.Print_Titles" localSheetId="1">'Bieu 6'!$8:$9</definedName>
  </definedNames>
  <calcPr calcId="162913"/>
</workbook>
</file>

<file path=xl/calcChain.xml><?xml version="1.0" encoding="utf-8"?>
<calcChain xmlns="http://schemas.openxmlformats.org/spreadsheetml/2006/main">
  <c r="C99" i="9" l="1"/>
  <c r="C97" i="9"/>
  <c r="C95" i="9"/>
  <c r="C90" i="9"/>
  <c r="C88" i="9"/>
  <c r="C85" i="9"/>
  <c r="C83" i="9"/>
  <c r="C81" i="9"/>
  <c r="C78" i="9"/>
  <c r="C76" i="9"/>
  <c r="C74" i="9"/>
  <c r="C71" i="9"/>
  <c r="C69" i="9"/>
  <c r="C67" i="9"/>
  <c r="C63" i="9"/>
  <c r="C61" i="9"/>
  <c r="C59" i="9"/>
  <c r="C56" i="9"/>
  <c r="C54" i="9"/>
  <c r="C52" i="9"/>
  <c r="C49" i="9"/>
  <c r="C47" i="9"/>
  <c r="C45" i="9"/>
  <c r="C42" i="9"/>
  <c r="C40" i="9"/>
  <c r="C38" i="9"/>
  <c r="C34" i="9"/>
  <c r="C32" i="9"/>
  <c r="C30" i="9"/>
  <c r="C35" i="9" l="1"/>
  <c r="D85" i="9"/>
  <c r="D83" i="9"/>
  <c r="D81" i="9"/>
  <c r="H97" i="9"/>
  <c r="C96" i="9"/>
  <c r="H76" i="9"/>
  <c r="C75" i="9"/>
  <c r="H74" i="9"/>
  <c r="C73" i="9"/>
  <c r="H52" i="9"/>
  <c r="C51" i="9"/>
  <c r="H47" i="9"/>
  <c r="C46" i="9"/>
  <c r="C31" i="9"/>
  <c r="C33" i="9"/>
  <c r="C36" i="9"/>
  <c r="C37" i="9"/>
  <c r="C39" i="9"/>
  <c r="C41" i="9"/>
  <c r="C43" i="9"/>
  <c r="C44" i="9"/>
  <c r="C48" i="9"/>
  <c r="C50" i="9"/>
  <c r="C53" i="9"/>
  <c r="C55" i="9"/>
  <c r="C57" i="9"/>
  <c r="C58" i="9"/>
  <c r="C60" i="9"/>
  <c r="C62" i="9"/>
  <c r="C64" i="9"/>
  <c r="C65" i="9"/>
  <c r="C66" i="9"/>
  <c r="C70" i="9"/>
  <c r="C72" i="9"/>
  <c r="C77" i="9"/>
  <c r="C79" i="9"/>
  <c r="C80" i="9"/>
  <c r="C82" i="9"/>
  <c r="C84" i="9"/>
  <c r="C86" i="9"/>
  <c r="C87" i="9"/>
  <c r="C89" i="9"/>
  <c r="C91" i="9"/>
  <c r="C92" i="9"/>
  <c r="C93" i="9"/>
  <c r="C94" i="9"/>
  <c r="C98" i="9"/>
  <c r="C100" i="9"/>
  <c r="C101" i="9"/>
  <c r="C103" i="9"/>
  <c r="C105" i="9"/>
  <c r="C106" i="9"/>
  <c r="C107" i="9"/>
  <c r="C108" i="9"/>
  <c r="C110" i="9"/>
  <c r="C112" i="9"/>
  <c r="C114" i="9"/>
  <c r="C115" i="9"/>
  <c r="C117" i="9"/>
  <c r="C119" i="9"/>
  <c r="C121" i="9"/>
  <c r="C122" i="9"/>
  <c r="C124" i="9"/>
  <c r="C126" i="9"/>
  <c r="C127" i="9"/>
  <c r="C128" i="9"/>
  <c r="C129" i="9"/>
  <c r="C131" i="9"/>
  <c r="C133" i="9"/>
  <c r="C134" i="9"/>
  <c r="C135" i="9"/>
  <c r="C136" i="9"/>
  <c r="C138" i="9"/>
  <c r="C140" i="9"/>
  <c r="C142" i="9"/>
  <c r="C143" i="9"/>
  <c r="C145" i="9"/>
  <c r="C147" i="9"/>
  <c r="C148" i="9"/>
  <c r="C149" i="9"/>
  <c r="C150" i="9"/>
  <c r="C152" i="9"/>
  <c r="C154" i="9"/>
  <c r="C156" i="9"/>
  <c r="C29" i="9"/>
  <c r="C15" i="9"/>
  <c r="C26" i="9"/>
  <c r="C24" i="9"/>
  <c r="C22" i="9"/>
  <c r="C17" i="9"/>
  <c r="C19" i="9"/>
  <c r="H38" i="9" l="1"/>
  <c r="D18" i="9"/>
  <c r="C16" i="9"/>
  <c r="D22" i="11" l="1"/>
  <c r="E22" i="11"/>
  <c r="F22" i="11"/>
  <c r="G22" i="11"/>
  <c r="H22" i="11"/>
  <c r="I22" i="11"/>
  <c r="J22" i="11"/>
  <c r="K22" i="11"/>
  <c r="L22" i="11"/>
  <c r="M22" i="11"/>
  <c r="N22" i="11"/>
  <c r="O22" i="11"/>
  <c r="P22" i="11"/>
  <c r="D10" i="11"/>
  <c r="E10" i="11"/>
  <c r="H10" i="11"/>
  <c r="I10" i="11"/>
  <c r="J10" i="11"/>
  <c r="P10" i="11"/>
  <c r="E155" i="9" l="1"/>
  <c r="C155" i="9" s="1"/>
  <c r="F155" i="9"/>
  <c r="G155" i="9"/>
  <c r="H155" i="9"/>
  <c r="D155" i="9"/>
  <c r="C28" i="10" l="1"/>
  <c r="C17" i="10"/>
  <c r="D16" i="10"/>
  <c r="D17" i="10" l="1"/>
  <c r="D19" i="11"/>
  <c r="E19" i="11"/>
  <c r="E9" i="11" s="1"/>
  <c r="G19" i="11"/>
  <c r="H19" i="11"/>
  <c r="I19" i="11"/>
  <c r="I9" i="11" s="1"/>
  <c r="J19" i="11"/>
  <c r="K19" i="11"/>
  <c r="L19" i="11"/>
  <c r="N19" i="11"/>
  <c r="P19" i="11"/>
  <c r="C31" i="11"/>
  <c r="C18" i="11"/>
  <c r="C12" i="11"/>
  <c r="C14" i="11"/>
  <c r="C15" i="11"/>
  <c r="C16" i="11"/>
  <c r="C24" i="11"/>
  <c r="C25" i="11"/>
  <c r="C27" i="11"/>
  <c r="C30" i="11"/>
  <c r="C22" i="11" l="1"/>
  <c r="P9" i="11"/>
  <c r="D9" i="11"/>
  <c r="D153" i="9"/>
  <c r="E153" i="9"/>
  <c r="F153" i="9"/>
  <c r="G153" i="9"/>
  <c r="H153" i="9"/>
  <c r="D157" i="9"/>
  <c r="E157" i="9"/>
  <c r="C157" i="9" s="1"/>
  <c r="F157" i="9"/>
  <c r="G157" i="9"/>
  <c r="H157" i="9"/>
  <c r="D151" i="9"/>
  <c r="E151" i="9"/>
  <c r="F151" i="9"/>
  <c r="G151" i="9"/>
  <c r="H151" i="9"/>
  <c r="E146" i="9"/>
  <c r="E144" i="9"/>
  <c r="F146" i="9"/>
  <c r="G146" i="9"/>
  <c r="H146" i="9"/>
  <c r="D144" i="9"/>
  <c r="E141" i="9"/>
  <c r="F137" i="9"/>
  <c r="G141" i="9"/>
  <c r="H139" i="9"/>
  <c r="D139" i="9"/>
  <c r="E132" i="9"/>
  <c r="F132" i="9"/>
  <c r="G130" i="9"/>
  <c r="H130" i="9"/>
  <c r="D132" i="9"/>
  <c r="E125" i="9"/>
  <c r="F125" i="9"/>
  <c r="G125" i="9"/>
  <c r="H125" i="9"/>
  <c r="D123" i="9"/>
  <c r="E118" i="9"/>
  <c r="F118" i="9"/>
  <c r="D116" i="9"/>
  <c r="E113" i="9"/>
  <c r="F111" i="9"/>
  <c r="G113" i="9"/>
  <c r="H113" i="9"/>
  <c r="D111" i="9"/>
  <c r="E100" i="9"/>
  <c r="F104" i="9"/>
  <c r="G104" i="9"/>
  <c r="H104" i="9"/>
  <c r="D100" i="9"/>
  <c r="E99" i="9"/>
  <c r="F97" i="9"/>
  <c r="G99" i="9"/>
  <c r="D95" i="9"/>
  <c r="G90" i="9"/>
  <c r="H88" i="9"/>
  <c r="G81" i="9"/>
  <c r="H83" i="9"/>
  <c r="H78" i="9"/>
  <c r="D78" i="9"/>
  <c r="E78" i="9"/>
  <c r="F78" i="9"/>
  <c r="G78" i="9"/>
  <c r="D76" i="9"/>
  <c r="E76" i="9"/>
  <c r="F76" i="9"/>
  <c r="G76" i="9"/>
  <c r="D74" i="9"/>
  <c r="E74" i="9"/>
  <c r="F74" i="9"/>
  <c r="G74" i="9"/>
  <c r="D71" i="9"/>
  <c r="E71" i="9"/>
  <c r="F71" i="9"/>
  <c r="G71" i="9"/>
  <c r="H71" i="9"/>
  <c r="D69" i="9"/>
  <c r="E69" i="9"/>
  <c r="F69" i="9"/>
  <c r="G69" i="9"/>
  <c r="H69" i="9"/>
  <c r="D67" i="9"/>
  <c r="E67" i="9"/>
  <c r="F67" i="9"/>
  <c r="G67" i="9"/>
  <c r="H67" i="9"/>
  <c r="D56" i="9"/>
  <c r="E56" i="9"/>
  <c r="F56" i="9"/>
  <c r="G56" i="9"/>
  <c r="H56" i="9"/>
  <c r="D54" i="9"/>
  <c r="E54" i="9"/>
  <c r="F54" i="9"/>
  <c r="G54" i="9"/>
  <c r="H54" i="9"/>
  <c r="D49" i="9"/>
  <c r="E49" i="9"/>
  <c r="F49" i="9"/>
  <c r="G49" i="9"/>
  <c r="H49" i="9"/>
  <c r="D47" i="9"/>
  <c r="E47" i="9"/>
  <c r="F47" i="9"/>
  <c r="G47" i="9"/>
  <c r="D45" i="9"/>
  <c r="E45" i="9"/>
  <c r="F45" i="9"/>
  <c r="G45" i="9"/>
  <c r="H45" i="9"/>
  <c r="D42" i="9"/>
  <c r="E42" i="9"/>
  <c r="F42" i="9"/>
  <c r="G42" i="9"/>
  <c r="H42" i="9"/>
  <c r="D40" i="9"/>
  <c r="E40" i="9"/>
  <c r="F40" i="9"/>
  <c r="G40" i="9"/>
  <c r="H40" i="9"/>
  <c r="D38" i="9"/>
  <c r="E38" i="9"/>
  <c r="F38" i="9"/>
  <c r="G38" i="9"/>
  <c r="D34" i="9"/>
  <c r="E34" i="9"/>
  <c r="F34" i="9"/>
  <c r="G34" i="9"/>
  <c r="H34" i="9"/>
  <c r="D32" i="9"/>
  <c r="E32" i="9"/>
  <c r="F32" i="9"/>
  <c r="G32" i="9"/>
  <c r="H32" i="9"/>
  <c r="D52" i="9"/>
  <c r="E52" i="9"/>
  <c r="F52" i="9"/>
  <c r="G52" i="9"/>
  <c r="D59" i="9"/>
  <c r="E59" i="9"/>
  <c r="F59" i="9"/>
  <c r="G59" i="9"/>
  <c r="H59" i="9"/>
  <c r="D61" i="9"/>
  <c r="E61" i="9"/>
  <c r="F61" i="9"/>
  <c r="G61" i="9"/>
  <c r="H61" i="9"/>
  <c r="D63" i="9"/>
  <c r="E63" i="9"/>
  <c r="F63" i="9"/>
  <c r="G63" i="9"/>
  <c r="H63" i="9"/>
  <c r="D30" i="9"/>
  <c r="E30" i="9"/>
  <c r="F30" i="9"/>
  <c r="G30" i="9"/>
  <c r="H30" i="9"/>
  <c r="D27" i="9"/>
  <c r="E27" i="9"/>
  <c r="F27" i="9"/>
  <c r="G27" i="9"/>
  <c r="H27" i="9"/>
  <c r="D25" i="9"/>
  <c r="E25" i="9"/>
  <c r="F25" i="9"/>
  <c r="G25" i="9"/>
  <c r="H25" i="9"/>
  <c r="D23" i="9"/>
  <c r="E23" i="9"/>
  <c r="F23" i="9"/>
  <c r="G23" i="9"/>
  <c r="H23" i="9"/>
  <c r="D20" i="9"/>
  <c r="E20" i="9"/>
  <c r="F20" i="9"/>
  <c r="G20" i="9"/>
  <c r="H20" i="9"/>
  <c r="E18" i="9"/>
  <c r="F18" i="9"/>
  <c r="G18" i="9"/>
  <c r="H18" i="9"/>
  <c r="D16" i="9"/>
  <c r="E16" i="9"/>
  <c r="F16" i="9"/>
  <c r="G16" i="9"/>
  <c r="H16" i="9"/>
  <c r="C132" i="9" l="1"/>
  <c r="C104" i="9"/>
  <c r="C153" i="9"/>
  <c r="C151" i="9"/>
  <c r="H81" i="9"/>
  <c r="G111" i="9"/>
  <c r="E116" i="9"/>
  <c r="G123" i="9"/>
  <c r="H95" i="9"/>
  <c r="H102" i="9"/>
  <c r="D125" i="9"/>
  <c r="C125" i="9" s="1"/>
  <c r="F139" i="9"/>
  <c r="F116" i="9"/>
  <c r="H141" i="9"/>
  <c r="H144" i="9"/>
  <c r="H123" i="9"/>
  <c r="G144" i="9"/>
  <c r="F144" i="9"/>
  <c r="D146" i="9"/>
  <c r="C146" i="9" s="1"/>
  <c r="H137" i="9"/>
  <c r="G137" i="9"/>
  <c r="G139" i="9"/>
  <c r="F141" i="9"/>
  <c r="E137" i="9"/>
  <c r="E139" i="9"/>
  <c r="D137" i="9"/>
  <c r="D141" i="9"/>
  <c r="H132" i="9"/>
  <c r="G132" i="9"/>
  <c r="F130" i="9"/>
  <c r="E130" i="9"/>
  <c r="D130" i="9"/>
  <c r="F123" i="9"/>
  <c r="E123" i="9"/>
  <c r="F120" i="9"/>
  <c r="E120" i="9"/>
  <c r="D118" i="9"/>
  <c r="C118" i="9" s="1"/>
  <c r="D120" i="9"/>
  <c r="H111" i="9"/>
  <c r="H109" i="9"/>
  <c r="G109" i="9"/>
  <c r="F113" i="9"/>
  <c r="F109" i="9"/>
  <c r="E109" i="9"/>
  <c r="E111" i="9"/>
  <c r="D109" i="9"/>
  <c r="D113" i="9"/>
  <c r="C113" i="9" s="1"/>
  <c r="G102" i="9"/>
  <c r="F102" i="9"/>
  <c r="H99" i="9"/>
  <c r="G97" i="9"/>
  <c r="G95" i="9"/>
  <c r="F99" i="9"/>
  <c r="F95" i="9"/>
  <c r="E95" i="9"/>
  <c r="E97" i="9"/>
  <c r="D99" i="9"/>
  <c r="D97" i="9"/>
  <c r="H90" i="9"/>
  <c r="G88" i="9"/>
  <c r="G83" i="9"/>
  <c r="C18" i="9"/>
  <c r="C23" i="9"/>
  <c r="C20" i="9"/>
  <c r="C25" i="9"/>
  <c r="C27" i="9"/>
  <c r="C144" i="9" l="1"/>
  <c r="C139" i="9"/>
  <c r="C137" i="9"/>
  <c r="C141" i="9"/>
  <c r="C130" i="9"/>
  <c r="C123" i="9"/>
  <c r="C116" i="9"/>
  <c r="C120" i="9"/>
  <c r="C111" i="9"/>
  <c r="C109" i="9"/>
  <c r="C102" i="9"/>
</calcChain>
</file>

<file path=xl/sharedStrings.xml><?xml version="1.0" encoding="utf-8"?>
<sst xmlns="http://schemas.openxmlformats.org/spreadsheetml/2006/main" count="461" uniqueCount="226">
  <si>
    <t>THÔNG BÁO</t>
  </si>
  <si>
    <t>STT</t>
  </si>
  <si>
    <t>Nội dung</t>
  </si>
  <si>
    <t>I</t>
  </si>
  <si>
    <t>II</t>
  </si>
  <si>
    <t>III</t>
  </si>
  <si>
    <t>IV</t>
  </si>
  <si>
    <t>PHÒNG GDĐT PHÚ GIÁO</t>
  </si>
  <si>
    <t>….., ngày ….. tháng …. năm …….</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</si>
  <si>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</si>
  <si>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</si>
  <si>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</si>
  <si>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</si>
  <si>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</si>
  <si>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</si>
  <si>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</si>
  <si>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</si>
  <si>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</si>
  <si>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</si>
  <si>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</si>
  <si>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</si>
  <si>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</si>
  <si>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</si>
  <si>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</si>
  <si>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</si>
  <si>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</si>
  <si>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</si>
  <si>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</si>
  <si>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</si>
  <si>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</si>
  <si>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</si>
  <si>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</si>
  <si>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</si>
  <si>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</si>
  <si>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</si>
  <si>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</si>
  <si>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</si>
  <si>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</si>
  <si>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</si>
  <si>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</si>
  <si>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</si>
  <si>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</si>
  <si>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</si>
  <si>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</si>
  <si>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</si>
  <si>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</si>
  <si>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</si>
  <si>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</si>
  <si>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</si>
  <si>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</si>
  <si>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</si>
  <si>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</si>
  <si>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</si>
  <si>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</si>
  <si>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</si>
  <si>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</si>
  <si>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</si>
  <si>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</si>
  <si>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</si>
  <si>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</si>
  <si>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</si>
  <si>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</si>
  <si>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</si>
  <si>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</si>
  <si>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</si>
  <si>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</si>
  <si>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</si>
  <si>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</si>
  <si>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</si>
  <si>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</si>
  <si>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</si>
  <si>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</si>
  <si>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</si>
  <si>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</si>
  <si>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</si>
  <si>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</si>
  <si>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Chia ra theo khối lớp</t>
  </si>
  <si>
    <t>Lớp 1</t>
  </si>
  <si>
    <t>Lớp 2</t>
  </si>
  <si>
    <t>Lớp 3</t>
  </si>
  <si>
    <t>Lớp 4</t>
  </si>
  <si>
    <t>Lớp 5</t>
  </si>
  <si>
    <t>Tổng số học sinh</t>
  </si>
  <si>
    <t>Số học sinh học 2 buổi/ngày</t>
  </si>
  <si>
    <t>Số học sinh chia theo năng lực, phẩm chất</t>
  </si>
  <si>
    <t>Tốt</t>
  </si>
  <si>
    <t>(tỷ lệ so với tổng số)</t>
  </si>
  <si>
    <t>Đạt</t>
  </si>
  <si>
    <t>Cần cố gắng</t>
  </si>
  <si>
    <t>Số học sinh chia theo kết quả học tập</t>
  </si>
  <si>
    <t>Hoàn thành tốt</t>
  </si>
  <si>
    <t>Hoàn thành</t>
  </si>
  <si>
    <t>Chưa hoàn thành</t>
  </si>
  <si>
    <t>Tổng hợp kết quả cuối năm</t>
  </si>
  <si>
    <t>Lên lớp</t>
  </si>
  <si>
    <t>a</t>
  </si>
  <si>
    <t>b</t>
  </si>
  <si>
    <t>Ở lại lớp</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</si>
  <si>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</si>
  <si>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</si>
  <si>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</si>
  <si>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</si>
  <si>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</si>
  <si>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</si>
  <si>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</si>
  <si>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</si>
  <si>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</si>
  <si>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</si>
  <si>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</si>
  <si>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</si>
  <si>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</si>
  <si>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</si>
  <si>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</si>
  <si>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</si>
  <si>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</si>
  <si>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</si>
  <si>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</si>
  <si>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</si>
  <si>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</si>
  <si>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</si>
  <si>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</si>
  <si>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</si>
  <si>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</si>
  <si>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</si>
  <si>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</si>
  <si>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</si>
  <si>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</si>
  <si>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</si>
  <si>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</si>
  <si>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</si>
  <si>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</si>
  <si>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</si>
  <si>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</si>
  <si>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</si>
  <si>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</si>
  <si>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</si>
  <si>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</si>
  <si>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</si>
  <si>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</si>
  <si>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</si>
  <si>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</si>
  <si>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</si>
  <si>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</si>
  <si>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</si>
  <si>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</si>
  <si>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</si>
  <si>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</si>
  <si>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</si>
  <si>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</si>
  <si>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</si>
  <si>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</si>
  <si>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</si>
  <si>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</si>
  <si>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</si>
  <si>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</si>
  <si>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</si>
  <si>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Toán</t>
  </si>
  <si>
    <t xml:space="preserve">    PHÒNG GDĐT PHÚ GIÁO</t>
  </si>
  <si>
    <t>CỘNG HÒA XÃ HỘI CHỦ NGHĨA VIỆT NAM</t>
  </si>
  <si>
    <t>TRƯỜNG TIỂU HỌC PHƯỚC VĨNH B</t>
  </si>
  <si>
    <t>Độc lập - Tự do - Hạnh phúc</t>
  </si>
  <si>
    <t xml:space="preserve"> </t>
  </si>
  <si>
    <r>
      <t xml:space="preserve">HS đã hoàn thành chương trình lớp 4, </t>
    </r>
    <r>
      <rPr>
        <sz val="12"/>
        <color indexed="63"/>
        <rFont val="Times New Roman"/>
        <family val="1"/>
      </rPr>
      <t>cư trú trên địa bàn khu phố 3,5,6,8,9 thuộc TT Phước Vĩnh, huyện Phú Giáo, tỉnh Bình Dương</t>
    </r>
  </si>
  <si>
    <r>
      <t xml:space="preserve">HS đã hoàn thành chương trình lớp 3, </t>
    </r>
    <r>
      <rPr>
        <sz val="12"/>
        <color indexed="63"/>
        <rFont val="Times New Roman"/>
        <family val="1"/>
      </rPr>
      <t>cư trú trên địa bàn khu phố 3,5,6,8,9 thuộc TT Phước Vĩnh, huyện Phú Giáo, tỉnh Bình Dương</t>
    </r>
  </si>
  <si>
    <r>
      <t xml:space="preserve">HS đã hoàn thành chương trình lớp 2, </t>
    </r>
    <r>
      <rPr>
        <sz val="12"/>
        <color indexed="63"/>
        <rFont val="Times New Roman"/>
        <family val="1"/>
      </rPr>
      <t>cư trú trên địa bàn khu phố 3,5,6,8,9 thuộc TT Phước Vĩnh, huyện Phú Giáo, tỉnh Bình Dương</t>
    </r>
  </si>
  <si>
    <r>
      <t xml:space="preserve">HS đã hoàn thành chương trình lớp 1, </t>
    </r>
    <r>
      <rPr>
        <sz val="12"/>
        <color indexed="63"/>
        <rFont val="Times New Roman"/>
        <family val="1"/>
      </rPr>
      <t>cư trú trên địa bàn khu phố 3,5,6,8,9 thuộc TT Phước Vĩnh, huyện Phú Giáo, tỉnh Bình Dương</t>
    </r>
  </si>
  <si>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</si>
  <si>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</si>
  <si>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</si>
  <si>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</si>
  <si>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</si>
  <si>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Năng lực</t>
  </si>
  <si>
    <t>Tự phục vụ, tự quản</t>
  </si>
  <si>
    <t xml:space="preserve"> Hợp tác</t>
  </si>
  <si>
    <t>Tự học và GQ vấn đề</t>
  </si>
  <si>
    <t>Phẩm chất</t>
  </si>
  <si>
    <t>Chăm học, chăm làm</t>
  </si>
  <si>
    <t>Tự tin, trách nhiệm</t>
  </si>
  <si>
    <t>Trung thực, kỉ luật</t>
  </si>
  <si>
    <t>Ðoàn kết, yêu thương</t>
  </si>
  <si>
    <t>c</t>
  </si>
  <si>
    <t>Tiếng Việt</t>
  </si>
  <si>
    <t>Khoa học</t>
  </si>
  <si>
    <t>Lịch sử và Địa lí</t>
  </si>
  <si>
    <t>Tiếng Anh</t>
  </si>
  <si>
    <t>Đạo đức</t>
  </si>
  <si>
    <t>Tự nhiên xã hội</t>
  </si>
  <si>
    <t>Mĩ thuật</t>
  </si>
  <si>
    <t>Thủ công (kỹ thuật)</t>
  </si>
  <si>
    <t xml:space="preserve"> (tỷ lệ so với tổng số)</t>
  </si>
  <si>
    <t>HS được khen thưởng cấp trường</t>
  </si>
  <si>
    <t xml:space="preserve">HS được cấp trên khen thưởng </t>
  </si>
  <si>
    <t>Phụ trách Đội TNTP HCM</t>
  </si>
  <si>
    <t>Bảo vệ, phục vụ</t>
  </si>
  <si>
    <t>x</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</si>
  <si>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 Học sinh các lớp 1,2, 3,4,5 đều được học tin học, đảm bảo trang bị 1 HS/máy.</t>
  </si>
  <si>
    <t>Đủ khả năng học tiếp ở bậc học THCS</t>
  </si>
  <si>
    <t>Phước Vĩnh, ngày 13 tháng 6 năm 2019</t>
  </si>
  <si>
    <t>Giáo viên chủ nhiệm</t>
  </si>
  <si>
    <t>Chưa đạt</t>
  </si>
  <si>
    <t>33/25</t>
  </si>
  <si>
    <t>977,78</t>
  </si>
  <si>
    <t>586,58</t>
  </si>
  <si>
    <t>8 942</t>
  </si>
  <si>
    <t>51,68</t>
  </si>
  <si>
    <t>95,2</t>
  </si>
  <si>
    <t>63,36</t>
  </si>
  <si>
    <t>54,4</t>
  </si>
  <si>
    <t>100,64</t>
  </si>
  <si>
    <t>0,16</t>
  </si>
  <si>
    <t>40 phòng (130m2)</t>
  </si>
  <si>
    <t>16 phòng</t>
  </si>
  <si>
    <t>28/28</t>
  </si>
  <si>
    <t>11,3 học sinh/bộ</t>
  </si>
  <si>
    <t>Cam kết chất lượng giáo dục của trường tiểu học, năm học 2021-2022</t>
  </si>
  <si>
    <t>Trẻ 6 tuổi (sinh năm 2015) cư trú trên địa bàn khu phố 3,5,6,8,9 thuộc TT Phước Vĩnh, huyện Phú Giáo, tỉnh Bình Dương</t>
  </si>
  <si>
    <t>Công khai thông tin cơ sở vật chất của trường tiểu học, năm học 2021-2022</t>
  </si>
  <si>
    <t>Thiết bị khác…( máy tính xách tay)</t>
  </si>
  <si>
    <t>Phước Vĩnh, ngày   tháng    năm 2021</t>
  </si>
  <si>
    <t>Công khai thông tin về đội ngũ nhà giáo, cán bộ quản lý và nhân viên của trường tiểu học,
năm học 2021-2022</t>
  </si>
  <si>
    <t>Phước Vĩnh, ngày 07 tháng 6 năm 2021</t>
  </si>
  <si>
    <t>Thực hiện theo chương trình GDPT quy định của Bộ GDĐT tại Thông tư số 32/2018/TT-BGDĐT ngày 26 tháng 12 năm 218 của Bộ Giáo dục và Đào tạo về ban hành chương trình giáo dục phổ thông.</t>
  </si>
  <si>
    <t>Thực hiện theo chương trình quy định của Bộ GDĐT tại Quyết định số 16/2006/QĐ-BGDĐT ngày 05 tháng 5 năm 2006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</si>
  <si>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quy định về đánh giá học sinh tiểu học</t>
  </si>
  <si>
    <t>Công khai thông tin chất lượng giáo dục tiểu học thực tế, năm học 2020-2021</t>
  </si>
  <si>
    <t>Phước Vĩnh, ngày 16 tháng 9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</si>
</sst>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d;@"/>
  </numFmts>
  <fonts count="30"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rgb="FF333333"/>
      <name val="Times New Roman"/>
      <family val="1"/>
    </font>
    <font>
      <sz val="12"/>
      <color indexed="63"/>
      <name val="Times New Roman"/>
      <family val="1"/>
    </font>
    <font>
      <sz val="12"/>
      <color indexed="8"/>
      <name val="Times New Roman"/>
      <family val="1"/>
    </font>
    <font>
      <b/>
      <i/>
      <sz val="12"/>
      <color theme="1"/>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
      <b/>
      <i/>
      <sz val="11"/>
      <color theme="1"/>
      <name val="Calibri"/>
      <family val="2"/>
      <scheme val="minor"/>
    </font>
    <font>
      <sz val="12"/>
      <color rgb="FFFF0000"/>
      <name val="Times New Roman"/>
      <family val="1"/>
    </font>
    <font>
      <sz val="11"/>
      <color rgb="FFFF0000"/>
      <name val="Calibri"/>
      <family val="2"/>
      <scheme val="minor"/>
    </font>
    <font>
      <sz val="13"/>
      <color rgb="FFFF0000"/>
      <name val="Times New Roman"/>
      <family val="1"/>
    </font>
    <font>
      <b/>
      <sz val="12"/>
      <color rgb="FFFF0000"/>
      <name val="Times New Roman"/>
      <family val="1"/>
    </font>
  </fonts>
  <fills count="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s>
  <cellStyleXfs count="1">
    <xf numFmtId="0" fontId="0" fillId="0" borderId="0"/>
  </cellStyleXfs>
  <cellXfs count="118">
    <xf numFmtId="0" fontId="0" fillId="0" borderId="0" xfId="0"/>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xf numFmtId="0" fontId="10"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xf>
    <xf numFmtId="0" fontId="16" fillId="2" borderId="6" xfId="0" applyFont="1" applyFill="1" applyBorder="1" applyAlignment="1">
      <alignment horizontal="left" vertical="center" wrapText="1"/>
    </xf>
    <xf numFmtId="0" fontId="18" fillId="3" borderId="1" xfId="0" applyFont="1" applyFill="1" applyBorder="1" applyAlignment="1">
      <alignment horizontal="left" vertical="top" wrapText="1"/>
    </xf>
    <xf numFmtId="0" fontId="14" fillId="0" borderId="0" xfId="0" applyFont="1" applyAlignment="1"/>
    <xf numFmtId="0" fontId="2" fillId="0" borderId="0" xfId="0" applyFont="1" applyAlignment="1">
      <alignment horizontal="right"/>
    </xf>
    <xf numFmtId="0" fontId="19"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21" fillId="0" borderId="12" xfId="0" applyNumberFormat="1" applyFont="1" applyFill="1" applyBorder="1" applyAlignment="1" applyProtection="1">
      <alignment horizontal="left" vertical="center"/>
    </xf>
    <xf numFmtId="0" fontId="6" fillId="2" borderId="1" xfId="0" applyFont="1" applyFill="1" applyBorder="1" applyAlignment="1">
      <alignment horizontal="left" vertical="center" wrapText="1"/>
    </xf>
    <xf numFmtId="49" fontId="21" fillId="0" borderId="13" xfId="0" applyNumberFormat="1" applyFont="1" applyFill="1" applyBorder="1" applyAlignment="1" applyProtection="1">
      <alignment horizontal="left" vertical="center"/>
    </xf>
    <xf numFmtId="0" fontId="1" fillId="2" borderId="14" xfId="0" applyFont="1" applyFill="1" applyBorder="1" applyAlignment="1">
      <alignment horizontal="center" vertical="center" wrapText="1"/>
    </xf>
    <xf numFmtId="49" fontId="22" fillId="0" borderId="9" xfId="0" applyNumberFormat="1" applyFont="1" applyFill="1" applyBorder="1" applyAlignment="1" applyProtection="1">
      <alignment horizontal="left" vertical="center"/>
    </xf>
    <xf numFmtId="0" fontId="23" fillId="0" borderId="0" xfId="0" applyFont="1"/>
    <xf numFmtId="0" fontId="3" fillId="4" borderId="1" xfId="0" applyFont="1" applyFill="1" applyBorder="1" applyAlignment="1">
      <alignment horizontal="center" vertical="center" wrapText="1"/>
    </xf>
    <xf numFmtId="1" fontId="21" fillId="4" borderId="10" xfId="0" applyNumberFormat="1" applyFont="1" applyFill="1" applyBorder="1" applyAlignment="1" applyProtection="1">
      <alignment horizontal="center" vertical="center"/>
      <protection locked="0"/>
    </xf>
    <xf numFmtId="1" fontId="21" fillId="4" borderId="11" xfId="0" applyNumberFormat="1" applyFont="1" applyFill="1" applyBorder="1" applyAlignment="1" applyProtection="1">
      <alignment horizontal="center" vertical="center"/>
      <protection locked="0"/>
    </xf>
    <xf numFmtId="2" fontId="3" fillId="4" borderId="1" xfId="0" applyNumberFormat="1" applyFont="1" applyFill="1" applyBorder="1" applyAlignment="1">
      <alignment horizontal="center" vertical="center" wrapText="1"/>
    </xf>
    <xf numFmtId="0" fontId="1"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Border="1" applyAlignment="1">
      <alignment horizontal="center" wrapText="1"/>
    </xf>
    <xf numFmtId="0" fontId="3"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164" fontId="18" fillId="3" borderId="0" xfId="0" applyNumberFormat="1" applyFont="1" applyFill="1" applyBorder="1" applyAlignment="1">
      <alignment vertical="center" wrapText="1"/>
    </xf>
    <xf numFmtId="1" fontId="18" fillId="3" borderId="0" xfId="0" applyNumberFormat="1" applyFont="1" applyFill="1" applyBorder="1" applyAlignment="1">
      <alignment vertical="center" wrapText="1"/>
    </xf>
    <xf numFmtId="164" fontId="18" fillId="3" borderId="1" xfId="0" applyNumberFormat="1" applyFont="1" applyFill="1" applyBorder="1" applyAlignment="1">
      <alignment vertical="center" wrapText="1"/>
    </xf>
    <xf numFmtId="1" fontId="18" fillId="3" borderId="1" xfId="0" applyNumberFormat="1" applyFont="1" applyFill="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49" fontId="21" fillId="0" borderId="14" xfId="0" applyNumberFormat="1" applyFont="1" applyFill="1" applyBorder="1" applyAlignment="1" applyProtection="1">
      <alignment horizontal="left" vertical="center"/>
    </xf>
    <xf numFmtId="49" fontId="20" fillId="0" borderId="1" xfId="0" applyNumberFormat="1" applyFont="1" applyFill="1" applyBorder="1" applyAlignment="1" applyProtection="1">
      <alignment horizontal="left" vertical="center"/>
    </xf>
    <xf numFmtId="1" fontId="21" fillId="4" borderId="1" xfId="0" applyNumberFormat="1" applyFont="1" applyFill="1" applyBorder="1" applyAlignment="1" applyProtection="1">
      <alignment horizontal="center" vertical="center"/>
      <protection locked="0"/>
    </xf>
    <xf numFmtId="0" fontId="19" fillId="0" borderId="0" xfId="0" applyFont="1" applyBorder="1" applyAlignment="1">
      <alignment horizontal="center" wrapText="1"/>
    </xf>
    <xf numFmtId="0" fontId="25" fillId="0" borderId="0" xfId="0" applyFont="1" applyAlignment="1">
      <alignment wrapText="1"/>
    </xf>
    <xf numFmtId="49" fontId="21" fillId="0" borderId="1" xfId="0" applyNumberFormat="1" applyFont="1" applyFill="1" applyBorder="1" applyAlignment="1" applyProtection="1">
      <alignment horizontal="left" vertical="center"/>
    </xf>
    <xf numFmtId="0" fontId="3" fillId="4"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18" fillId="3" borderId="1" xfId="0" quotePrefix="1" applyNumberFormat="1" applyFont="1" applyFill="1" applyBorder="1" applyAlignment="1">
      <alignment horizontal="center" vertical="center"/>
    </xf>
    <xf numFmtId="0" fontId="26"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1" fontId="1" fillId="0" borderId="0" xfId="0" applyNumberFormat="1" applyFont="1" applyBorder="1" applyAlignment="1">
      <alignment horizontal="center" wrapText="1"/>
    </xf>
    <xf numFmtId="0" fontId="3"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0" fillId="0" borderId="1" xfId="0" applyBorder="1"/>
    <xf numFmtId="0" fontId="10" fillId="0" borderId="1" xfId="0" applyFont="1" applyBorder="1"/>
    <xf numFmtId="164" fontId="3" fillId="4" borderId="1" xfId="0" applyNumberFormat="1" applyFont="1" applyFill="1" applyBorder="1" applyAlignment="1">
      <alignment horizontal="center" vertical="center" wrapText="1"/>
    </xf>
    <xf numFmtId="0" fontId="3" fillId="0" borderId="0" xfId="0" applyFont="1" applyAlignment="1">
      <alignment horizontal="center" wrapText="1"/>
    </xf>
    <xf numFmtId="165" fontId="3" fillId="2" borderId="1" xfId="0" quotePrefix="1" applyNumberFormat="1" applyFont="1" applyFill="1" applyBorder="1" applyAlignment="1">
      <alignment horizontal="center" vertical="center" wrapText="1"/>
    </xf>
    <xf numFmtId="0" fontId="16" fillId="2" borderId="15" xfId="0" applyFont="1" applyFill="1" applyBorder="1" applyAlignment="1">
      <alignment horizontal="left" vertical="center" wrapText="1"/>
    </xf>
    <xf numFmtId="1" fontId="26" fillId="5" borderId="1" xfId="0" applyNumberFormat="1" applyFont="1" applyFill="1" applyBorder="1" applyAlignment="1">
      <alignment horizontal="center" vertical="center" wrapText="1"/>
    </xf>
    <xf numFmtId="0" fontId="27" fillId="0" borderId="0" xfId="0" applyFont="1"/>
    <xf numFmtId="0" fontId="28" fillId="0" borderId="0" xfId="0" applyFont="1"/>
    <xf numFmtId="0" fontId="29" fillId="0" borderId="0" xfId="0" applyFont="1" applyBorder="1" applyAlignment="1">
      <alignment horizontal="center" wrapText="1"/>
    </xf>
    <xf numFmtId="0" fontId="26" fillId="5"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2" fontId="26" fillId="5" borderId="1" xfId="0" applyNumberFormat="1" applyFont="1" applyFill="1" applyBorder="1" applyAlignment="1">
      <alignment horizontal="center" vertical="center" wrapText="1"/>
    </xf>
    <xf numFmtId="1" fontId="26" fillId="6" borderId="1" xfId="0" applyNumberFormat="1" applyFont="1" applyFill="1" applyBorder="1" applyAlignment="1">
      <alignment horizontal="center" vertical="center" wrapText="1"/>
    </xf>
    <xf numFmtId="0" fontId="29" fillId="0" borderId="0" xfId="0" applyFont="1" applyAlignment="1">
      <alignment horizont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8" fillId="3" borderId="3" xfId="0" quotePrefix="1"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 fillId="0" borderId="0" xfId="0" applyFont="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1"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29" fillId="2" borderId="1" xfId="0" applyFont="1" applyFill="1" applyBorder="1" applyAlignment="1">
      <alignment horizontal="center" vertical="center" wrapText="1"/>
    </xf>
    <xf numFmtId="0" fontId="9" fillId="0" borderId="2" xfId="0" applyFont="1" applyBorder="1" applyAlignment="1">
      <alignment horizontal="center" wrapText="1"/>
    </xf>
    <xf numFmtId="0" fontId="1" fillId="0" borderId="0" xfId="0" applyFont="1" applyBorder="1" applyAlignment="1">
      <alignment horizontal="center" wrapText="1"/>
    </xf>
    <xf numFmtId="0" fontId="3" fillId="2" borderId="1" xfId="0" applyFont="1" applyFill="1" applyBorder="1" applyAlignment="1">
      <alignment horizontal="center" vertical="center" wrapText="1"/>
    </xf>
    <xf numFmtId="0" fontId="24"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Border="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1028700</xdr:colOff>
      <xdr:row>2</xdr:row>
      <xdr:rowOff>0</xdr:rowOff>
    </xdr:from>
    <xdr:to>
      <xdr:col>5</xdr:col>
      <xdr:colOff>352425</xdr:colOff>
      <xdr:row>2</xdr:row>
      <xdr:rowOff>2</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flipV="1">
          <a:off x="5248275" y="438150"/>
          <a:ext cx="214312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561975</xdr:colOff>
      <xdr:row>2</xdr:row>
      <xdr:rowOff>0</xdr:rowOff>
    </xdr:from>
    <xdr:to>
      <xdr:col>1</xdr:col>
      <xdr:colOff>1457325</xdr:colOff>
      <xdr:row>2</xdr:row>
      <xdr:rowOff>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933450" y="43815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1123950" y="409575"/>
          <a:ext cx="102870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171450</xdr:colOff>
      <xdr:row>3</xdr:row>
      <xdr:rowOff>0</xdr:rowOff>
    </xdr:from>
    <xdr:to>
      <xdr:col>6</xdr:col>
      <xdr:colOff>409575</xdr:colOff>
      <xdr:row>3</xdr:row>
      <xdr:rowOff>9525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3848100" y="619125"/>
          <a:ext cx="18954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619125</xdr:colOff>
      <xdr:row>2</xdr:row>
      <xdr:rowOff>0</xdr:rowOff>
    </xdr:from>
    <xdr:to>
      <xdr:col>1</xdr:col>
      <xdr:colOff>1504950</xdr:colOff>
      <xdr:row>2</xdr:row>
      <xdr:rowOff>9525</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flipV="1">
          <a:off x="942975" y="419100"/>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13" workbookViewId="0">
      <selection activeCell="F30" sqref="F30"/>
    </sheetView>
  </sheetViews>
  <sheetFormatPr defaultRowHeight="15.75" x14ac:dyDescent="0.25"/>
  <cols>
    <col min="1" max="1" width="5.5703125" customWidth="1"/>
    <col min="2" max="2" width="36.5703125" customWidth="1"/>
    <col min="3" max="3" width="21.140625" customWidth="1"/>
    <col min="4" max="6" width="21.140625" style="17" customWidth="1"/>
    <col min="7" max="7" width="20.5703125" style="17" customWidth="1"/>
    <col min="8" max="8" width="3.28515625" style="17" customWidth="1"/>
    <col min="9" max="9" width="4.85546875" style="17" customWidth="1"/>
    <col min="10" max="12" width="5" customWidth="1"/>
    <col min="13" max="16" width="4.5703125" customWidth="1"/>
  </cols>
  <sheetData>
    <row r="1" spans="1:16" s="26" customFormat="1" x14ac:dyDescent="0.25">
      <c r="A1" s="98" t="s">
        <v>157</v>
      </c>
      <c r="B1" s="98"/>
      <c r="D1" s="95" t="s">
        <v>158</v>
      </c>
      <c r="E1" s="95"/>
      <c r="F1" s="95"/>
      <c r="G1" s="30" t="s">
        <v>68</v>
      </c>
    </row>
    <row r="2" spans="1:16" s="26" customFormat="1" ht="18.75" x14ac:dyDescent="0.3">
      <c r="A2" s="99" t="s">
        <v>159</v>
      </c>
      <c r="B2" s="99"/>
      <c r="D2" s="96" t="s">
        <v>160</v>
      </c>
      <c r="E2" s="96"/>
      <c r="F2" s="96"/>
      <c r="G2" s="29"/>
    </row>
    <row r="3" spans="1:16" s="26" customFormat="1" ht="16.5" x14ac:dyDescent="0.25">
      <c r="A3" s="100"/>
      <c r="B3" s="100"/>
    </row>
    <row r="4" spans="1:16" s="5" customFormat="1" ht="16.5" x14ac:dyDescent="0.25">
      <c r="D4" s="1"/>
      <c r="E4" s="1"/>
      <c r="F4" s="1"/>
      <c r="G4" s="1"/>
      <c r="H4" s="1"/>
      <c r="I4" s="1"/>
    </row>
    <row r="5" spans="1:16" ht="18.75" x14ac:dyDescent="0.3">
      <c r="A5" s="96" t="s">
        <v>0</v>
      </c>
      <c r="B5" s="96"/>
      <c r="C5" s="96"/>
      <c r="D5" s="96"/>
      <c r="E5" s="96"/>
      <c r="F5" s="96"/>
      <c r="G5" s="96"/>
      <c r="H5" s="16"/>
      <c r="I5" s="16"/>
      <c r="J5" s="16"/>
      <c r="K5" s="16"/>
      <c r="L5" s="16"/>
      <c r="M5" s="16"/>
      <c r="N5" s="16"/>
      <c r="O5" s="16"/>
      <c r="P5" s="16"/>
    </row>
    <row r="6" spans="1:16" s="13" customFormat="1" ht="15.75" customHeight="1" x14ac:dyDescent="0.3">
      <c r="A6" s="97" t="s">
        <v>214</v>
      </c>
      <c r="B6" s="97"/>
      <c r="C6" s="97"/>
      <c r="D6" s="97"/>
      <c r="E6" s="97"/>
      <c r="F6" s="97"/>
      <c r="G6" s="97"/>
      <c r="H6" s="19"/>
      <c r="I6" s="19"/>
      <c r="J6" s="19"/>
      <c r="K6" s="19"/>
      <c r="L6" s="19"/>
      <c r="M6" s="19"/>
      <c r="N6" s="19"/>
      <c r="O6" s="19"/>
      <c r="P6" s="19"/>
    </row>
    <row r="7" spans="1:16" s="13" customFormat="1" x14ac:dyDescent="0.25">
      <c r="A7" s="18"/>
      <c r="B7" s="18"/>
      <c r="C7" s="18"/>
      <c r="D7" s="18"/>
      <c r="E7" s="18"/>
      <c r="F7" s="18"/>
      <c r="G7" s="18"/>
      <c r="H7" s="18"/>
      <c r="I7" s="18"/>
      <c r="J7" s="18"/>
      <c r="K7" s="18"/>
      <c r="L7" s="18"/>
      <c r="M7" s="18"/>
      <c r="N7" s="18"/>
      <c r="O7" s="18"/>
      <c r="P7" s="18"/>
    </row>
    <row r="8" spans="1:16" s="13" customFormat="1" ht="15.75" customHeight="1" x14ac:dyDescent="0.25">
      <c r="A8" s="101" t="s">
        <v>1</v>
      </c>
      <c r="B8" s="101" t="s">
        <v>2</v>
      </c>
      <c r="C8" s="101" t="s">
        <v>69</v>
      </c>
      <c r="D8" s="101"/>
      <c r="E8" s="101"/>
      <c r="F8" s="101"/>
      <c r="G8" s="101"/>
      <c r="H8" s="18"/>
      <c r="I8" s="18"/>
      <c r="J8" s="18"/>
      <c r="K8" s="18"/>
      <c r="L8" s="18"/>
      <c r="M8" s="18"/>
      <c r="N8" s="18"/>
      <c r="O8" s="18"/>
      <c r="P8" s="18"/>
    </row>
    <row r="9" spans="1:16" s="13" customFormat="1" x14ac:dyDescent="0.25">
      <c r="A9" s="101"/>
      <c r="B9" s="101"/>
      <c r="C9" s="12" t="s">
        <v>77</v>
      </c>
      <c r="D9" s="12" t="s">
        <v>78</v>
      </c>
      <c r="E9" s="12" t="s">
        <v>79</v>
      </c>
      <c r="F9" s="12" t="s">
        <v>80</v>
      </c>
      <c r="G9" s="12" t="s">
        <v>81</v>
      </c>
      <c r="H9" s="18"/>
      <c r="I9" s="18"/>
      <c r="J9" s="18"/>
      <c r="K9" s="18"/>
      <c r="L9" s="18"/>
      <c r="M9" s="18"/>
      <c r="N9" s="18"/>
      <c r="O9" s="18"/>
      <c r="P9" s="18"/>
    </row>
    <row r="10" spans="1:16" s="13" customFormat="1" ht="110.25" x14ac:dyDescent="0.25">
      <c r="A10" s="12" t="s">
        <v>3</v>
      </c>
      <c r="B10" s="8" t="s">
        <v>70</v>
      </c>
      <c r="C10" s="27" t="s">
        <v>215</v>
      </c>
      <c r="D10" s="27" t="s">
        <v>165</v>
      </c>
      <c r="E10" s="78" t="s">
        <v>164</v>
      </c>
      <c r="F10" s="78" t="s">
        <v>163</v>
      </c>
      <c r="G10" s="78" t="s">
        <v>162</v>
      </c>
      <c r="H10" s="18"/>
      <c r="I10" s="18"/>
      <c r="J10" s="18"/>
      <c r="K10" s="18" t="s">
        <v>161</v>
      </c>
      <c r="L10" s="18"/>
      <c r="M10" s="18"/>
      <c r="N10" s="18"/>
      <c r="O10" s="18"/>
      <c r="P10" s="18"/>
    </row>
    <row r="11" spans="1:16" s="13" customFormat="1" ht="79.5" customHeight="1" x14ac:dyDescent="0.25">
      <c r="A11" s="12" t="s">
        <v>4</v>
      </c>
      <c r="B11" s="8" t="s">
        <v>71</v>
      </c>
      <c r="C11" s="103" t="s">
        <v>221</v>
      </c>
      <c r="D11" s="104"/>
      <c r="E11" s="102" t="s">
        <v>222</v>
      </c>
      <c r="F11" s="102"/>
      <c r="G11" s="102"/>
      <c r="H11" s="18"/>
      <c r="I11" s="18"/>
      <c r="J11" s="18"/>
      <c r="K11" s="18"/>
      <c r="L11" s="18"/>
      <c r="M11" s="18"/>
      <c r="N11" s="18"/>
      <c r="O11" s="18"/>
      <c r="P11" s="18"/>
    </row>
    <row r="12" spans="1:16" s="13" customFormat="1" ht="68.25" customHeight="1" x14ac:dyDescent="0.25">
      <c r="A12" s="12" t="s">
        <v>5</v>
      </c>
      <c r="B12" s="8" t="s">
        <v>72</v>
      </c>
      <c r="C12" s="88" t="s">
        <v>223</v>
      </c>
      <c r="D12" s="89"/>
      <c r="E12" s="89"/>
      <c r="F12" s="89"/>
      <c r="G12" s="90"/>
      <c r="H12" s="18"/>
      <c r="I12" s="18"/>
      <c r="J12" s="18"/>
      <c r="K12" s="18"/>
      <c r="L12" s="18"/>
      <c r="M12" s="18"/>
      <c r="N12" s="18"/>
      <c r="O12" s="18"/>
      <c r="P12" s="18"/>
    </row>
    <row r="13" spans="1:16" s="13" customFormat="1" ht="69.75" customHeight="1" x14ac:dyDescent="0.25">
      <c r="A13" s="12" t="s">
        <v>6</v>
      </c>
      <c r="B13" s="8" t="s">
        <v>73</v>
      </c>
      <c r="C13" s="91" t="s">
        <v>195</v>
      </c>
      <c r="D13" s="92"/>
      <c r="E13" s="92"/>
      <c r="F13" s="92"/>
      <c r="G13" s="93"/>
      <c r="H13" s="18"/>
      <c r="I13" s="18"/>
      <c r="J13" s="18"/>
      <c r="K13" s="18"/>
      <c r="L13" s="18"/>
      <c r="M13" s="18"/>
      <c r="N13" s="18"/>
      <c r="O13" s="18"/>
      <c r="P13" s="18"/>
    </row>
    <row r="14" spans="1:16" s="13" customFormat="1" ht="54" customHeight="1" x14ac:dyDescent="0.25">
      <c r="A14" s="12" t="s">
        <v>11</v>
      </c>
      <c r="B14" s="8" t="s">
        <v>74</v>
      </c>
      <c r="C14" s="94" t="s">
        <v>166</v>
      </c>
      <c r="D14" s="92"/>
      <c r="E14" s="92"/>
      <c r="F14" s="92"/>
      <c r="G14" s="93"/>
      <c r="H14" s="18"/>
      <c r="I14" s="18"/>
      <c r="J14" s="18"/>
      <c r="K14" s="18"/>
      <c r="L14" s="18"/>
      <c r="M14" s="18"/>
      <c r="N14" s="18"/>
      <c r="O14" s="18"/>
      <c r="P14" s="18"/>
    </row>
    <row r="15" spans="1:16" s="13" customFormat="1" ht="31.5" x14ac:dyDescent="0.25">
      <c r="A15" s="12" t="s">
        <v>12</v>
      </c>
      <c r="B15" s="8" t="s">
        <v>75</v>
      </c>
      <c r="C15" s="28" t="s">
        <v>167</v>
      </c>
      <c r="D15" s="28" t="s">
        <v>168</v>
      </c>
      <c r="E15" s="28" t="s">
        <v>169</v>
      </c>
      <c r="F15" s="28" t="s">
        <v>170</v>
      </c>
      <c r="G15" s="28" t="s">
        <v>196</v>
      </c>
      <c r="H15" s="18"/>
      <c r="I15" s="18"/>
      <c r="J15" s="18"/>
      <c r="K15" s="18"/>
      <c r="L15" s="18"/>
      <c r="M15" s="18"/>
      <c r="N15" s="18"/>
      <c r="O15" s="18"/>
      <c r="P15" s="18"/>
    </row>
    <row r="16" spans="1:16" s="13" customFormat="1" x14ac:dyDescent="0.25">
      <c r="A16" s="18"/>
      <c r="B16" s="18"/>
      <c r="C16" s="18"/>
      <c r="D16" s="18"/>
      <c r="E16" s="18"/>
      <c r="F16" s="18"/>
      <c r="G16" s="18"/>
      <c r="H16" s="18"/>
      <c r="I16" s="18"/>
      <c r="J16" s="18"/>
      <c r="K16" s="18"/>
      <c r="L16" s="18"/>
      <c r="M16" s="18"/>
      <c r="N16" s="18"/>
      <c r="O16" s="18"/>
      <c r="P16" s="18"/>
    </row>
    <row r="17" spans="1:16" s="13" customFormat="1" x14ac:dyDescent="0.25">
      <c r="A17" s="18"/>
      <c r="B17" s="18"/>
      <c r="C17" s="18"/>
      <c r="E17" s="18"/>
      <c r="F17" s="7" t="s">
        <v>220</v>
      </c>
      <c r="G17" s="18"/>
      <c r="H17" s="18"/>
      <c r="I17" s="18"/>
      <c r="J17" s="18"/>
      <c r="K17" s="18"/>
      <c r="L17" s="18"/>
      <c r="M17" s="18"/>
      <c r="N17" s="18"/>
      <c r="O17" s="18"/>
      <c r="P17" s="18"/>
    </row>
    <row r="18" spans="1:16" s="13" customFormat="1" x14ac:dyDescent="0.25">
      <c r="A18" s="18"/>
      <c r="B18" s="18"/>
      <c r="C18" s="18"/>
      <c r="E18" s="18"/>
      <c r="F18" s="7" t="s">
        <v>9</v>
      </c>
      <c r="G18" s="18"/>
      <c r="H18" s="18"/>
      <c r="I18" s="18"/>
      <c r="J18" s="18"/>
      <c r="K18" s="18"/>
      <c r="L18" s="18"/>
      <c r="M18" s="18"/>
      <c r="N18" s="18"/>
      <c r="O18" s="18"/>
      <c r="P18" s="18"/>
    </row>
    <row r="19" spans="1:16" s="13" customFormat="1" x14ac:dyDescent="0.25">
      <c r="A19" s="18"/>
      <c r="B19" s="18"/>
      <c r="C19" s="18"/>
      <c r="E19" s="18"/>
      <c r="F19" s="7"/>
      <c r="G19" s="18"/>
      <c r="H19" s="18"/>
      <c r="I19" s="18"/>
      <c r="J19" s="18"/>
      <c r="K19" s="18"/>
      <c r="L19" s="18"/>
      <c r="M19" s="18"/>
      <c r="N19" s="18"/>
      <c r="O19" s="18"/>
      <c r="P19" s="18"/>
    </row>
    <row r="20" spans="1:16" s="13" customFormat="1" x14ac:dyDescent="0.25">
      <c r="A20" s="18"/>
      <c r="B20" s="18"/>
      <c r="C20" s="18"/>
      <c r="D20" s="18"/>
      <c r="E20" s="18"/>
      <c r="F20" s="18"/>
      <c r="G20" s="18"/>
      <c r="H20" s="18"/>
      <c r="I20" s="18"/>
      <c r="J20" s="18"/>
      <c r="K20" s="18"/>
      <c r="L20" s="18"/>
      <c r="M20" s="18"/>
      <c r="N20" s="18"/>
      <c r="O20" s="18"/>
      <c r="P20" s="18"/>
    </row>
    <row r="21" spans="1:16" s="13" customFormat="1" x14ac:dyDescent="0.25">
      <c r="A21" s="18"/>
      <c r="B21" s="18"/>
      <c r="C21" s="18"/>
      <c r="D21" s="18"/>
      <c r="E21" s="18"/>
      <c r="F21" s="18"/>
      <c r="G21" s="18"/>
      <c r="H21" s="18"/>
      <c r="I21" s="18"/>
      <c r="J21" s="18"/>
      <c r="K21" s="18"/>
      <c r="L21" s="18"/>
      <c r="M21" s="18"/>
      <c r="N21" s="18"/>
      <c r="O21" s="18"/>
      <c r="P21" s="18"/>
    </row>
    <row r="22" spans="1:16" s="13" customFormat="1" x14ac:dyDescent="0.25">
      <c r="A22" s="18"/>
      <c r="B22" s="18"/>
      <c r="C22" s="18"/>
      <c r="D22" s="18"/>
      <c r="E22" s="18"/>
      <c r="F22" s="18"/>
      <c r="G22" s="18"/>
      <c r="H22" s="18"/>
      <c r="I22" s="18"/>
      <c r="J22" s="18"/>
      <c r="K22" s="18"/>
      <c r="L22" s="18"/>
      <c r="M22" s="18"/>
      <c r="N22" s="18"/>
      <c r="O22" s="18"/>
      <c r="P22" s="18"/>
    </row>
    <row r="23" spans="1:16" s="13" customFormat="1" x14ac:dyDescent="0.25">
      <c r="A23" s="18"/>
      <c r="B23" s="18"/>
      <c r="C23" s="18"/>
      <c r="D23" s="18"/>
      <c r="E23" s="18"/>
      <c r="F23" s="18"/>
      <c r="G23" s="18"/>
      <c r="H23" s="18"/>
      <c r="I23" s="18"/>
      <c r="J23" s="18"/>
      <c r="K23" s="18"/>
      <c r="L23" s="18"/>
      <c r="M23" s="18"/>
      <c r="N23" s="18"/>
      <c r="O23" s="18"/>
      <c r="P23" s="18"/>
    </row>
    <row r="24" spans="1:16" s="13" customFormat="1" x14ac:dyDescent="0.25">
      <c r="A24" s="18"/>
      <c r="B24" s="18"/>
      <c r="C24" s="18"/>
      <c r="D24" s="18"/>
      <c r="E24" s="18"/>
      <c r="F24" s="18"/>
      <c r="G24" s="18"/>
      <c r="H24" s="18"/>
      <c r="I24" s="18"/>
      <c r="J24" s="18"/>
      <c r="K24" s="18"/>
      <c r="L24" s="18"/>
      <c r="M24" s="18"/>
      <c r="N24" s="18"/>
      <c r="O24" s="18"/>
      <c r="P24" s="18"/>
    </row>
    <row r="25" spans="1:16" x14ac:dyDescent="0.25">
      <c r="A25" s="10"/>
      <c r="B25" s="10"/>
      <c r="C25" s="10"/>
      <c r="D25" s="10"/>
      <c r="E25" s="10"/>
      <c r="F25" s="10"/>
      <c r="G25" s="10"/>
      <c r="H25" s="10"/>
      <c r="I25" s="10"/>
    </row>
    <row r="26" spans="1:16" x14ac:dyDescent="0.25">
      <c r="A26" s="10"/>
      <c r="B26" s="10"/>
      <c r="C26" s="10"/>
      <c r="D26" s="10"/>
      <c r="E26" s="10"/>
      <c r="F26" s="10"/>
      <c r="G26" s="10"/>
      <c r="H26" s="10"/>
      <c r="I26" s="10"/>
    </row>
    <row r="27" spans="1:16" x14ac:dyDescent="0.25">
      <c r="A27" s="10"/>
      <c r="B27" s="10"/>
      <c r="C27" s="10"/>
      <c r="D27" s="10"/>
      <c r="E27" s="10"/>
      <c r="F27" s="10"/>
      <c r="G27" s="10"/>
      <c r="H27" s="10"/>
      <c r="I27" s="10"/>
    </row>
    <row r="28" spans="1:16" x14ac:dyDescent="0.25">
      <c r="A28" s="10"/>
      <c r="B28" s="10"/>
      <c r="C28" s="10"/>
      <c r="D28" s="10"/>
      <c r="E28" s="10"/>
      <c r="F28" s="10"/>
      <c r="G28" s="10"/>
      <c r="H28" s="10"/>
      <c r="I28" s="10"/>
    </row>
    <row r="29" spans="1:16" x14ac:dyDescent="0.25">
      <c r="A29" s="10"/>
      <c r="B29" s="10"/>
      <c r="C29" s="10"/>
      <c r="D29" s="10"/>
      <c r="E29" s="10"/>
      <c r="F29" s="10"/>
      <c r="G29" s="10"/>
      <c r="H29" s="10"/>
      <c r="I29" s="10"/>
    </row>
    <row r="30" spans="1:16" x14ac:dyDescent="0.25">
      <c r="A30" s="10"/>
      <c r="B30" s="10"/>
      <c r="C30" s="10"/>
      <c r="D30" s="10"/>
      <c r="E30" s="10"/>
      <c r="F30" s="10"/>
      <c r="G30" s="10"/>
      <c r="H30" s="10"/>
      <c r="I30" s="10"/>
    </row>
    <row r="31" spans="1:16" x14ac:dyDescent="0.25">
      <c r="A31" s="10"/>
      <c r="B31" s="10"/>
      <c r="C31" s="10"/>
      <c r="D31" s="10"/>
      <c r="E31" s="10"/>
      <c r="F31" s="10"/>
      <c r="G31" s="10"/>
      <c r="H31" s="10"/>
      <c r="I31" s="10"/>
    </row>
    <row r="32" spans="1:16" x14ac:dyDescent="0.25">
      <c r="A32" s="10"/>
      <c r="B32" s="10"/>
      <c r="C32" s="10"/>
      <c r="D32" s="10"/>
      <c r="E32" s="10"/>
      <c r="F32" s="10"/>
      <c r="G32" s="10"/>
      <c r="H32" s="10"/>
      <c r="I32" s="10"/>
    </row>
    <row r="33" spans="1:9" x14ac:dyDescent="0.25">
      <c r="A33" s="10"/>
      <c r="B33" s="10"/>
      <c r="C33" s="10"/>
      <c r="D33" s="10"/>
      <c r="E33" s="10"/>
      <c r="F33" s="10"/>
      <c r="G33" s="10"/>
      <c r="H33" s="10"/>
      <c r="I33" s="10"/>
    </row>
    <row r="34" spans="1:9" x14ac:dyDescent="0.25">
      <c r="A34" s="10"/>
      <c r="B34" s="10"/>
      <c r="C34" s="10"/>
      <c r="D34" s="10"/>
      <c r="E34" s="10"/>
      <c r="F34" s="10"/>
      <c r="G34" s="10"/>
      <c r="H34" s="10"/>
      <c r="I34" s="10"/>
    </row>
    <row r="35" spans="1:9" x14ac:dyDescent="0.25">
      <c r="A35" s="10"/>
      <c r="B35" s="10"/>
      <c r="C35" s="10"/>
      <c r="D35" s="10"/>
      <c r="E35" s="10"/>
      <c r="F35" s="10"/>
      <c r="G35" s="10"/>
      <c r="H35" s="10"/>
      <c r="I35" s="10"/>
    </row>
    <row r="36" spans="1:9" x14ac:dyDescent="0.25">
      <c r="A36" s="10"/>
      <c r="B36" s="10"/>
      <c r="C36" s="10"/>
      <c r="D36" s="10"/>
      <c r="E36" s="10"/>
      <c r="F36" s="10"/>
      <c r="G36" s="10"/>
      <c r="H36" s="10"/>
      <c r="I36" s="10"/>
    </row>
    <row r="37" spans="1:9" x14ac:dyDescent="0.25">
      <c r="A37" s="10"/>
      <c r="B37" s="10"/>
      <c r="C37" s="10"/>
      <c r="D37" s="10"/>
      <c r="E37" s="10"/>
      <c r="F37" s="10"/>
      <c r="G37" s="10"/>
      <c r="H37" s="10"/>
      <c r="I37" s="10"/>
    </row>
    <row r="38" spans="1:9" x14ac:dyDescent="0.25">
      <c r="A38" s="10"/>
      <c r="B38" s="10"/>
      <c r="C38" s="10"/>
      <c r="D38" s="10"/>
      <c r="E38" s="10"/>
      <c r="F38" s="10"/>
      <c r="G38" s="10"/>
      <c r="H38" s="10"/>
      <c r="I38" s="10"/>
    </row>
    <row r="39" spans="1:9" x14ac:dyDescent="0.25">
      <c r="A39" s="10"/>
      <c r="B39" s="10"/>
      <c r="C39" s="10"/>
      <c r="D39" s="10"/>
      <c r="E39" s="10"/>
      <c r="F39" s="10"/>
      <c r="G39" s="10"/>
      <c r="H39" s="10"/>
      <c r="I39" s="10"/>
    </row>
    <row r="40" spans="1:9" x14ac:dyDescent="0.25">
      <c r="A40" s="10"/>
      <c r="B40" s="10"/>
      <c r="C40" s="10"/>
      <c r="D40" s="10"/>
      <c r="E40" s="10"/>
      <c r="F40" s="10"/>
      <c r="G40" s="10"/>
      <c r="H40" s="10"/>
      <c r="I40" s="10"/>
    </row>
    <row r="41" spans="1:9" x14ac:dyDescent="0.25">
      <c r="A41" s="10"/>
      <c r="B41" s="10"/>
      <c r="C41" s="10"/>
      <c r="D41" s="10"/>
      <c r="E41" s="10"/>
      <c r="F41" s="10"/>
      <c r="G41" s="10"/>
      <c r="H41" s="10"/>
      <c r="I41" s="10"/>
    </row>
    <row r="42" spans="1:9" x14ac:dyDescent="0.25">
      <c r="A42" s="10"/>
      <c r="B42" s="10"/>
      <c r="C42" s="10"/>
      <c r="D42" s="10"/>
      <c r="E42" s="10"/>
      <c r="F42" s="10"/>
      <c r="G42" s="10"/>
      <c r="H42" s="10"/>
      <c r="I42" s="10"/>
    </row>
    <row r="43" spans="1:9" x14ac:dyDescent="0.25">
      <c r="A43" s="10"/>
      <c r="B43" s="10"/>
      <c r="C43" s="10"/>
      <c r="D43" s="10"/>
      <c r="E43" s="10"/>
      <c r="F43" s="10"/>
      <c r="G43" s="10"/>
      <c r="H43" s="10"/>
      <c r="I43" s="10"/>
    </row>
    <row r="44" spans="1:9" x14ac:dyDescent="0.25">
      <c r="A44" s="10"/>
      <c r="B44" s="10"/>
      <c r="C44" s="10"/>
      <c r="D44" s="10"/>
      <c r="E44" s="10"/>
      <c r="F44" s="10"/>
      <c r="G44" s="10"/>
      <c r="H44" s="10"/>
      <c r="I44" s="10"/>
    </row>
    <row r="45" spans="1:9" x14ac:dyDescent="0.25">
      <c r="A45" s="10"/>
      <c r="B45" s="10"/>
      <c r="C45" s="10"/>
      <c r="D45" s="10"/>
      <c r="E45" s="10"/>
      <c r="F45" s="10"/>
      <c r="G45" s="10"/>
      <c r="H45" s="10"/>
      <c r="I45" s="10"/>
    </row>
    <row r="46" spans="1:9" x14ac:dyDescent="0.25">
      <c r="A46" s="10"/>
      <c r="B46" s="10"/>
      <c r="C46" s="10"/>
      <c r="D46" s="10"/>
      <c r="E46" s="10"/>
      <c r="F46" s="10"/>
      <c r="G46" s="10"/>
      <c r="H46" s="10"/>
      <c r="I46" s="10"/>
    </row>
    <row r="49" spans="1:16" x14ac:dyDescent="0.25">
      <c r="E49" s="7" t="s">
        <v>8</v>
      </c>
    </row>
    <row r="50" spans="1:16" x14ac:dyDescent="0.25">
      <c r="E50" s="7" t="s">
        <v>9</v>
      </c>
    </row>
    <row r="51" spans="1:16" s="17" customFormat="1" x14ac:dyDescent="0.25">
      <c r="A51"/>
      <c r="B51"/>
      <c r="C51"/>
      <c r="E51" s="7" t="s">
        <v>10</v>
      </c>
      <c r="J51"/>
      <c r="K51"/>
      <c r="L51"/>
      <c r="M51"/>
      <c r="N51"/>
      <c r="O51"/>
      <c r="P51"/>
    </row>
  </sheetData>
  <mergeCells count="15">
    <mergeCell ref="C12:G12"/>
    <mergeCell ref="C13:G13"/>
    <mergeCell ref="C14:G14"/>
    <mergeCell ref="D1:F1"/>
    <mergeCell ref="D2:F2"/>
    <mergeCell ref="A5:G5"/>
    <mergeCell ref="A6:G6"/>
    <mergeCell ref="A1:B1"/>
    <mergeCell ref="A2:B2"/>
    <mergeCell ref="A3:B3"/>
    <mergeCell ref="A8:A9"/>
    <mergeCell ref="B8:B9"/>
    <mergeCell ref="C8:G8"/>
    <mergeCell ref="E11:G11"/>
    <mergeCell ref="C11:D11"/>
  </mergeCells>
  <pageMargins left="0.39370078740157483" right="0.19685039370078741" top="0.19685039370078741" bottom="0.19685039370078741"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5"/>
  <sheetViews>
    <sheetView topLeftCell="A154" workbookViewId="0">
      <selection activeCell="C165" sqref="C165:G165"/>
    </sheetView>
  </sheetViews>
  <sheetFormatPr defaultRowHeight="15.75" x14ac:dyDescent="0.25"/>
  <cols>
    <col min="1" max="1" width="6.7109375" style="39" customWidth="1"/>
    <col min="2" max="2" width="40.140625" customWidth="1"/>
    <col min="3" max="3" width="8.28515625" style="80" customWidth="1"/>
    <col min="4" max="8" width="8.28515625" style="17" customWidth="1"/>
    <col min="9" max="9" width="4.85546875" style="17" customWidth="1"/>
    <col min="10" max="12" width="5" customWidth="1"/>
    <col min="13" max="16" width="4.5703125" customWidth="1"/>
  </cols>
  <sheetData>
    <row r="1" spans="1:16" x14ac:dyDescent="0.25">
      <c r="G1" s="30"/>
      <c r="H1" s="30" t="s">
        <v>98</v>
      </c>
    </row>
    <row r="2" spans="1:16" s="5" customFormat="1" ht="16.5" x14ac:dyDescent="0.25">
      <c r="A2" s="109" t="s">
        <v>7</v>
      </c>
      <c r="B2" s="109"/>
      <c r="C2" s="110" t="s">
        <v>158</v>
      </c>
      <c r="D2" s="110"/>
      <c r="E2" s="110"/>
      <c r="F2" s="110"/>
      <c r="G2" s="110"/>
      <c r="H2" s="110"/>
      <c r="I2" s="1"/>
    </row>
    <row r="3" spans="1:16" s="5" customFormat="1" ht="16.5" x14ac:dyDescent="0.25">
      <c r="A3" s="95" t="s">
        <v>159</v>
      </c>
      <c r="B3" s="95"/>
      <c r="C3" s="110" t="s">
        <v>160</v>
      </c>
      <c r="D3" s="110"/>
      <c r="E3" s="110"/>
      <c r="F3" s="110"/>
      <c r="G3" s="110"/>
      <c r="H3" s="110"/>
      <c r="I3" s="1"/>
    </row>
    <row r="4" spans="1:16" s="5" customFormat="1" ht="16.5" x14ac:dyDescent="0.25">
      <c r="A4" s="6"/>
      <c r="C4" s="81"/>
      <c r="D4" s="1"/>
      <c r="E4" s="1"/>
      <c r="F4" s="1"/>
      <c r="G4" s="1"/>
      <c r="H4" s="1"/>
      <c r="I4" s="1"/>
    </row>
    <row r="5" spans="1:16" ht="18.75" x14ac:dyDescent="0.3">
      <c r="A5" s="96" t="s">
        <v>0</v>
      </c>
      <c r="B5" s="96"/>
      <c r="C5" s="96"/>
      <c r="D5" s="96"/>
      <c r="E5" s="96"/>
      <c r="F5" s="96"/>
      <c r="G5" s="96"/>
      <c r="H5" s="96"/>
      <c r="I5" s="16"/>
      <c r="J5" s="16"/>
      <c r="K5" s="16"/>
      <c r="L5" s="16"/>
      <c r="M5" s="16"/>
      <c r="N5" s="16"/>
      <c r="O5" s="16"/>
      <c r="P5" s="16"/>
    </row>
    <row r="6" spans="1:16" s="13" customFormat="1" ht="19.5" customHeight="1" x14ac:dyDescent="0.3">
      <c r="A6" s="97" t="s">
        <v>224</v>
      </c>
      <c r="B6" s="97"/>
      <c r="C6" s="97"/>
      <c r="D6" s="97"/>
      <c r="E6" s="97"/>
      <c r="F6" s="97"/>
      <c r="G6" s="97"/>
      <c r="H6" s="97"/>
      <c r="I6" s="19"/>
      <c r="J6" s="19"/>
      <c r="K6" s="19"/>
      <c r="L6" s="19"/>
      <c r="M6" s="19"/>
      <c r="N6" s="19"/>
      <c r="O6" s="19"/>
      <c r="P6" s="19"/>
    </row>
    <row r="7" spans="1:16" s="13" customFormat="1" x14ac:dyDescent="0.25">
      <c r="A7" s="18"/>
      <c r="B7" s="18"/>
      <c r="C7" s="82"/>
      <c r="D7" s="18"/>
      <c r="E7" s="18"/>
      <c r="F7" s="18"/>
      <c r="G7" s="18"/>
      <c r="H7" s="18"/>
      <c r="I7" s="18"/>
      <c r="J7" s="18"/>
      <c r="K7" s="18"/>
      <c r="L7" s="18"/>
      <c r="M7" s="18"/>
      <c r="N7" s="18"/>
      <c r="O7" s="18"/>
      <c r="P7" s="18"/>
    </row>
    <row r="8" spans="1:16" s="13" customFormat="1" x14ac:dyDescent="0.25">
      <c r="A8" s="101" t="s">
        <v>1</v>
      </c>
      <c r="B8" s="101" t="s">
        <v>2</v>
      </c>
      <c r="C8" s="111" t="s">
        <v>44</v>
      </c>
      <c r="D8" s="101" t="s">
        <v>76</v>
      </c>
      <c r="E8" s="101"/>
      <c r="F8" s="101"/>
      <c r="G8" s="101"/>
      <c r="H8" s="101"/>
      <c r="I8" s="18"/>
      <c r="J8" s="18"/>
      <c r="K8" s="18"/>
      <c r="L8" s="18"/>
      <c r="M8" s="18"/>
      <c r="N8" s="18"/>
      <c r="O8" s="18"/>
      <c r="P8" s="18"/>
    </row>
    <row r="9" spans="1:16" s="13" customFormat="1" x14ac:dyDescent="0.25">
      <c r="A9" s="101"/>
      <c r="B9" s="101"/>
      <c r="C9" s="111"/>
      <c r="D9" s="12" t="s">
        <v>77</v>
      </c>
      <c r="E9" s="12" t="s">
        <v>78</v>
      </c>
      <c r="F9" s="12" t="s">
        <v>79</v>
      </c>
      <c r="G9" s="12" t="s">
        <v>80</v>
      </c>
      <c r="H9" s="12" t="s">
        <v>81</v>
      </c>
      <c r="I9" s="18"/>
      <c r="J9" s="18"/>
      <c r="K9" s="18"/>
      <c r="L9" s="18"/>
      <c r="M9" s="18"/>
      <c r="N9" s="18"/>
      <c r="O9" s="18"/>
      <c r="P9" s="18"/>
    </row>
    <row r="10" spans="1:16" s="13" customFormat="1" x14ac:dyDescent="0.25">
      <c r="A10" s="12" t="s">
        <v>3</v>
      </c>
      <c r="B10" s="14" t="s">
        <v>82</v>
      </c>
      <c r="C10" s="83">
        <v>884</v>
      </c>
      <c r="D10" s="40">
        <v>205</v>
      </c>
      <c r="E10" s="40">
        <v>213</v>
      </c>
      <c r="F10" s="40">
        <v>199</v>
      </c>
      <c r="G10" s="40">
        <v>150</v>
      </c>
      <c r="H10" s="40">
        <v>117</v>
      </c>
      <c r="I10" s="18"/>
      <c r="J10" s="18"/>
      <c r="K10" s="18"/>
      <c r="L10" s="18"/>
      <c r="M10" s="18"/>
      <c r="N10" s="18"/>
      <c r="O10" s="18"/>
      <c r="P10" s="18"/>
    </row>
    <row r="11" spans="1:16" s="13" customFormat="1" x14ac:dyDescent="0.25">
      <c r="A11" s="12" t="s">
        <v>4</v>
      </c>
      <c r="B11" s="14" t="s">
        <v>83</v>
      </c>
      <c r="C11" s="83">
        <v>884</v>
      </c>
      <c r="D11" s="40">
        <v>205</v>
      </c>
      <c r="E11" s="40">
        <v>213</v>
      </c>
      <c r="F11" s="40">
        <v>199</v>
      </c>
      <c r="G11" s="40">
        <v>150</v>
      </c>
      <c r="H11" s="40">
        <v>117</v>
      </c>
      <c r="I11" s="18"/>
      <c r="J11" s="18"/>
      <c r="K11" s="18"/>
      <c r="L11" s="18"/>
      <c r="M11" s="18"/>
      <c r="N11" s="18"/>
      <c r="O11" s="18"/>
      <c r="P11" s="18"/>
    </row>
    <row r="12" spans="1:16" s="13" customFormat="1" ht="21" customHeight="1" x14ac:dyDescent="0.25">
      <c r="A12" s="12" t="s">
        <v>5</v>
      </c>
      <c r="B12" s="14" t="s">
        <v>84</v>
      </c>
      <c r="C12" s="83">
        <v>884</v>
      </c>
      <c r="D12" s="40">
        <v>205</v>
      </c>
      <c r="E12" s="40">
        <v>213</v>
      </c>
      <c r="F12" s="40">
        <v>199</v>
      </c>
      <c r="G12" s="40">
        <v>150</v>
      </c>
      <c r="H12" s="40">
        <v>117</v>
      </c>
      <c r="I12" s="18"/>
      <c r="J12" s="18"/>
      <c r="K12" s="18"/>
      <c r="L12" s="18"/>
      <c r="M12" s="18"/>
      <c r="N12" s="18"/>
      <c r="O12" s="18"/>
      <c r="P12" s="18"/>
    </row>
    <row r="13" spans="1:16" s="13" customFormat="1" x14ac:dyDescent="0.25">
      <c r="A13" s="12">
        <v>1</v>
      </c>
      <c r="B13" s="14" t="s">
        <v>171</v>
      </c>
      <c r="C13" s="83"/>
      <c r="D13" s="40"/>
      <c r="E13" s="40"/>
      <c r="F13" s="40"/>
      <c r="G13" s="40"/>
      <c r="H13" s="40"/>
      <c r="I13" s="18"/>
      <c r="J13" s="18"/>
      <c r="K13" s="18"/>
      <c r="L13" s="18"/>
      <c r="M13" s="18"/>
      <c r="N13" s="18"/>
      <c r="O13" s="18"/>
      <c r="P13" s="18"/>
    </row>
    <row r="14" spans="1:16" s="61" customFormat="1" x14ac:dyDescent="0.25">
      <c r="A14" s="31">
        <v>1.1000000000000001</v>
      </c>
      <c r="B14" s="58" t="s">
        <v>172</v>
      </c>
      <c r="C14" s="84">
        <v>884</v>
      </c>
      <c r="D14" s="68">
        <v>205</v>
      </c>
      <c r="E14" s="68">
        <v>213</v>
      </c>
      <c r="F14" s="68">
        <v>199</v>
      </c>
      <c r="G14" s="68">
        <v>150</v>
      </c>
      <c r="H14" s="68">
        <v>117</v>
      </c>
      <c r="I14" s="60"/>
      <c r="J14" s="60"/>
      <c r="K14" s="60"/>
      <c r="L14" s="60"/>
      <c r="M14" s="60"/>
      <c r="N14" s="60"/>
      <c r="O14" s="60"/>
      <c r="P14" s="60"/>
    </row>
    <row r="15" spans="1:16" s="13" customFormat="1" x14ac:dyDescent="0.25">
      <c r="A15" s="107" t="s">
        <v>95</v>
      </c>
      <c r="B15" s="57" t="s">
        <v>85</v>
      </c>
      <c r="C15" s="79">
        <f>D15+E15+F15+G15+H15</f>
        <v>579</v>
      </c>
      <c r="D15" s="41">
        <v>149</v>
      </c>
      <c r="E15" s="42">
        <v>147</v>
      </c>
      <c r="F15" s="42">
        <v>108</v>
      </c>
      <c r="G15" s="42">
        <v>96</v>
      </c>
      <c r="H15" s="42">
        <v>79</v>
      </c>
      <c r="I15" s="69"/>
      <c r="J15" s="18"/>
      <c r="K15" s="18"/>
      <c r="L15" s="18"/>
      <c r="M15" s="18"/>
      <c r="N15" s="18"/>
      <c r="O15" s="18"/>
      <c r="P15" s="18"/>
    </row>
    <row r="16" spans="1:16" s="13" customFormat="1" x14ac:dyDescent="0.25">
      <c r="A16" s="108"/>
      <c r="B16" s="35" t="s">
        <v>86</v>
      </c>
      <c r="C16" s="85">
        <f>C15/C10*100</f>
        <v>65.497737556561091</v>
      </c>
      <c r="D16" s="43">
        <f t="shared" ref="D16:H16" si="0">D15/D10*100</f>
        <v>72.682926829268297</v>
      </c>
      <c r="E16" s="43">
        <f t="shared" si="0"/>
        <v>69.014084507042256</v>
      </c>
      <c r="F16" s="43">
        <f t="shared" si="0"/>
        <v>54.2713567839196</v>
      </c>
      <c r="G16" s="43">
        <f t="shared" si="0"/>
        <v>64</v>
      </c>
      <c r="H16" s="43">
        <f t="shared" si="0"/>
        <v>67.521367521367523</v>
      </c>
      <c r="I16" s="18"/>
      <c r="J16" s="18"/>
      <c r="K16" s="18"/>
      <c r="L16" s="18"/>
      <c r="M16" s="18"/>
      <c r="N16" s="18"/>
      <c r="O16" s="18"/>
      <c r="P16" s="18"/>
    </row>
    <row r="17" spans="1:16" s="13" customFormat="1" x14ac:dyDescent="0.25">
      <c r="A17" s="107" t="s">
        <v>96</v>
      </c>
      <c r="B17" s="34" t="s">
        <v>87</v>
      </c>
      <c r="C17" s="79">
        <f>D17+E17+F17+G17+H17</f>
        <v>294</v>
      </c>
      <c r="D17" s="42">
        <v>46</v>
      </c>
      <c r="E17" s="42">
        <v>65</v>
      </c>
      <c r="F17" s="42">
        <v>91</v>
      </c>
      <c r="G17" s="42">
        <v>54</v>
      </c>
      <c r="H17" s="42">
        <v>38</v>
      </c>
      <c r="I17" s="18"/>
      <c r="J17" s="18"/>
      <c r="K17" s="18"/>
      <c r="L17" s="18"/>
      <c r="M17" s="18"/>
      <c r="N17" s="18"/>
      <c r="O17" s="18"/>
      <c r="P17" s="18"/>
    </row>
    <row r="18" spans="1:16" s="13" customFormat="1" x14ac:dyDescent="0.25">
      <c r="A18" s="108"/>
      <c r="B18" s="35" t="s">
        <v>86</v>
      </c>
      <c r="C18" s="85">
        <f>C17/C10*100</f>
        <v>33.257918552036195</v>
      </c>
      <c r="D18" s="43">
        <f>D17/D10*100</f>
        <v>22.439024390243905</v>
      </c>
      <c r="E18" s="43">
        <f t="shared" ref="E18:H18" si="1">E17/E10*100</f>
        <v>30.516431924882632</v>
      </c>
      <c r="F18" s="43">
        <f t="shared" si="1"/>
        <v>45.7286432160804</v>
      </c>
      <c r="G18" s="43">
        <f t="shared" si="1"/>
        <v>36</v>
      </c>
      <c r="H18" s="43">
        <f t="shared" si="1"/>
        <v>32.478632478632477</v>
      </c>
      <c r="I18" s="18"/>
      <c r="J18" s="18"/>
      <c r="K18" s="18"/>
      <c r="L18" s="18"/>
      <c r="M18" s="18"/>
      <c r="N18" s="18"/>
      <c r="O18" s="18"/>
      <c r="P18" s="18"/>
    </row>
    <row r="19" spans="1:16" s="13" customFormat="1" x14ac:dyDescent="0.25">
      <c r="A19" s="107" t="s">
        <v>180</v>
      </c>
      <c r="B19" s="34" t="s">
        <v>88</v>
      </c>
      <c r="C19" s="79">
        <f>D19+E19+F19+G19+H19</f>
        <v>11</v>
      </c>
      <c r="D19" s="42">
        <v>10</v>
      </c>
      <c r="E19" s="42">
        <v>1</v>
      </c>
      <c r="F19" s="42">
        <v>0</v>
      </c>
      <c r="G19" s="42">
        <v>0</v>
      </c>
      <c r="H19" s="42"/>
      <c r="I19" s="18"/>
      <c r="J19" s="18"/>
      <c r="K19" s="18"/>
      <c r="L19" s="18"/>
      <c r="M19" s="18"/>
      <c r="N19" s="18"/>
      <c r="O19" s="18"/>
      <c r="P19" s="18"/>
    </row>
    <row r="20" spans="1:16" s="13" customFormat="1" x14ac:dyDescent="0.25">
      <c r="A20" s="108"/>
      <c r="B20" s="35" t="s">
        <v>86</v>
      </c>
      <c r="C20" s="85">
        <f>C19/C10*100</f>
        <v>1.244343891402715</v>
      </c>
      <c r="D20" s="43">
        <f t="shared" ref="D20:H20" si="2">D19/D10*100</f>
        <v>4.8780487804878048</v>
      </c>
      <c r="E20" s="43">
        <f t="shared" si="2"/>
        <v>0.46948356807511737</v>
      </c>
      <c r="F20" s="43">
        <f t="shared" si="2"/>
        <v>0</v>
      </c>
      <c r="G20" s="43">
        <f t="shared" si="2"/>
        <v>0</v>
      </c>
      <c r="H20" s="43">
        <f t="shared" si="2"/>
        <v>0</v>
      </c>
      <c r="I20" s="18"/>
      <c r="J20" s="18"/>
      <c r="K20" s="18"/>
      <c r="L20" s="18"/>
      <c r="M20" s="18"/>
      <c r="N20" s="18"/>
      <c r="O20" s="18"/>
      <c r="P20" s="18"/>
    </row>
    <row r="21" spans="1:16" s="61" customFormat="1" x14ac:dyDescent="0.25">
      <c r="A21" s="31">
        <v>1.2</v>
      </c>
      <c r="B21" s="58" t="s">
        <v>173</v>
      </c>
      <c r="C21" s="84">
        <v>884</v>
      </c>
      <c r="D21" s="68">
        <v>205</v>
      </c>
      <c r="E21" s="68">
        <v>213</v>
      </c>
      <c r="F21" s="68">
        <v>199</v>
      </c>
      <c r="G21" s="68">
        <v>150</v>
      </c>
      <c r="H21" s="68">
        <v>117</v>
      </c>
      <c r="I21" s="60"/>
      <c r="J21" s="60"/>
      <c r="K21" s="60"/>
      <c r="L21" s="60"/>
      <c r="M21" s="60"/>
      <c r="N21" s="60"/>
      <c r="O21" s="60"/>
      <c r="P21" s="60"/>
    </row>
    <row r="22" spans="1:16" s="13" customFormat="1" x14ac:dyDescent="0.25">
      <c r="A22" s="107" t="s">
        <v>95</v>
      </c>
      <c r="B22" s="57" t="s">
        <v>85</v>
      </c>
      <c r="C22" s="79">
        <f>D22+E22+F22+G22+H22</f>
        <v>564</v>
      </c>
      <c r="D22" s="59">
        <v>153</v>
      </c>
      <c r="E22" s="59">
        <v>145</v>
      </c>
      <c r="F22" s="59">
        <v>102</v>
      </c>
      <c r="G22" s="59">
        <v>87</v>
      </c>
      <c r="H22" s="59">
        <v>77</v>
      </c>
      <c r="I22" s="18"/>
      <c r="J22" s="18"/>
      <c r="K22" s="18"/>
      <c r="L22" s="18"/>
      <c r="M22" s="18"/>
      <c r="N22" s="18"/>
      <c r="O22" s="18"/>
      <c r="P22" s="18"/>
    </row>
    <row r="23" spans="1:16" s="13" customFormat="1" x14ac:dyDescent="0.25">
      <c r="A23" s="108"/>
      <c r="B23" s="35" t="s">
        <v>86</v>
      </c>
      <c r="C23" s="85">
        <f>C22/C10*100</f>
        <v>63.800904977375559</v>
      </c>
      <c r="D23" s="43">
        <f t="shared" ref="D23:H23" si="3">D22/D10*100</f>
        <v>74.634146341463421</v>
      </c>
      <c r="E23" s="43">
        <f t="shared" si="3"/>
        <v>68.075117370892031</v>
      </c>
      <c r="F23" s="43">
        <f t="shared" si="3"/>
        <v>51.256281407035175</v>
      </c>
      <c r="G23" s="43">
        <f t="shared" si="3"/>
        <v>57.999999999999993</v>
      </c>
      <c r="H23" s="43">
        <f t="shared" si="3"/>
        <v>65.811965811965806</v>
      </c>
      <c r="I23" s="18"/>
      <c r="J23" s="18"/>
      <c r="K23" s="18"/>
      <c r="L23" s="18"/>
      <c r="M23" s="18"/>
      <c r="N23" s="18"/>
      <c r="O23" s="18"/>
      <c r="P23" s="18"/>
    </row>
    <row r="24" spans="1:16" s="13" customFormat="1" x14ac:dyDescent="0.25">
      <c r="A24" s="107" t="s">
        <v>96</v>
      </c>
      <c r="B24" s="34" t="s">
        <v>87</v>
      </c>
      <c r="C24" s="79">
        <f>D24+E24+F24+G24+H24</f>
        <v>313</v>
      </c>
      <c r="D24" s="42">
        <v>46</v>
      </c>
      <c r="E24" s="42">
        <v>67</v>
      </c>
      <c r="F24" s="42">
        <v>97</v>
      </c>
      <c r="G24" s="42">
        <v>63</v>
      </c>
      <c r="H24" s="42">
        <v>40</v>
      </c>
      <c r="I24" s="18"/>
      <c r="J24" s="18"/>
      <c r="K24" s="18"/>
      <c r="L24" s="18"/>
      <c r="M24" s="18"/>
      <c r="N24" s="18"/>
      <c r="O24" s="18"/>
      <c r="P24" s="18"/>
    </row>
    <row r="25" spans="1:16" s="13" customFormat="1" x14ac:dyDescent="0.25">
      <c r="A25" s="108"/>
      <c r="B25" s="35" t="s">
        <v>86</v>
      </c>
      <c r="C25" s="85">
        <f>C24/C10*100</f>
        <v>35.407239819004523</v>
      </c>
      <c r="D25" s="43">
        <f t="shared" ref="D25:H25" si="4">D24/D10*100</f>
        <v>22.439024390243905</v>
      </c>
      <c r="E25" s="43">
        <f t="shared" si="4"/>
        <v>31.455399061032864</v>
      </c>
      <c r="F25" s="43">
        <f t="shared" si="4"/>
        <v>48.743718592964825</v>
      </c>
      <c r="G25" s="43">
        <f t="shared" si="4"/>
        <v>42</v>
      </c>
      <c r="H25" s="43">
        <f t="shared" si="4"/>
        <v>34.188034188034187</v>
      </c>
      <c r="I25" s="18"/>
      <c r="J25" s="18"/>
      <c r="K25" s="18"/>
      <c r="L25" s="18"/>
      <c r="M25" s="18"/>
      <c r="N25" s="18"/>
      <c r="O25" s="18"/>
      <c r="P25" s="18"/>
    </row>
    <row r="26" spans="1:16" s="13" customFormat="1" x14ac:dyDescent="0.25">
      <c r="A26" s="107" t="s">
        <v>180</v>
      </c>
      <c r="B26" s="34" t="s">
        <v>88</v>
      </c>
      <c r="C26" s="79">
        <f>D26+E26+F26+G26+H26</f>
        <v>7</v>
      </c>
      <c r="D26" s="42">
        <v>6</v>
      </c>
      <c r="E26" s="42">
        <v>1</v>
      </c>
      <c r="F26" s="42"/>
      <c r="G26" s="42"/>
      <c r="H26" s="42"/>
      <c r="I26" s="18"/>
      <c r="J26" s="18"/>
      <c r="K26" s="18"/>
      <c r="L26" s="18"/>
      <c r="M26" s="18"/>
      <c r="N26" s="18"/>
      <c r="O26" s="18"/>
      <c r="P26" s="18"/>
    </row>
    <row r="27" spans="1:16" s="13" customFormat="1" x14ac:dyDescent="0.25">
      <c r="A27" s="108"/>
      <c r="B27" s="35" t="s">
        <v>86</v>
      </c>
      <c r="C27" s="85">
        <f>C26/C10*100</f>
        <v>0.79185520361990946</v>
      </c>
      <c r="D27" s="43">
        <f t="shared" ref="D27:H27" si="5">D26/D10*100</f>
        <v>2.9268292682926833</v>
      </c>
      <c r="E27" s="43">
        <f t="shared" si="5"/>
        <v>0.46948356807511737</v>
      </c>
      <c r="F27" s="43">
        <f t="shared" si="5"/>
        <v>0</v>
      </c>
      <c r="G27" s="43">
        <f t="shared" si="5"/>
        <v>0</v>
      </c>
      <c r="H27" s="43">
        <f t="shared" si="5"/>
        <v>0</v>
      </c>
      <c r="I27" s="18"/>
      <c r="J27" s="18"/>
      <c r="K27" s="18"/>
      <c r="L27" s="18"/>
      <c r="M27" s="18"/>
      <c r="N27" s="18"/>
      <c r="O27" s="18"/>
      <c r="P27" s="18"/>
    </row>
    <row r="28" spans="1:16" s="13" customFormat="1" x14ac:dyDescent="0.25">
      <c r="A28" s="31">
        <v>1.3</v>
      </c>
      <c r="B28" s="58" t="s">
        <v>174</v>
      </c>
      <c r="C28" s="84">
        <v>884</v>
      </c>
      <c r="D28" s="68">
        <v>205</v>
      </c>
      <c r="E28" s="68">
        <v>213</v>
      </c>
      <c r="F28" s="68">
        <v>199</v>
      </c>
      <c r="G28" s="68">
        <v>150</v>
      </c>
      <c r="H28" s="68">
        <v>117</v>
      </c>
      <c r="I28" s="18"/>
      <c r="J28" s="18"/>
      <c r="K28" s="18"/>
      <c r="L28" s="18"/>
      <c r="M28" s="18"/>
      <c r="N28" s="18"/>
      <c r="O28" s="18"/>
      <c r="P28" s="18"/>
    </row>
    <row r="29" spans="1:16" s="13" customFormat="1" x14ac:dyDescent="0.25">
      <c r="A29" s="107" t="s">
        <v>95</v>
      </c>
      <c r="B29" s="57" t="s">
        <v>85</v>
      </c>
      <c r="C29" s="79">
        <f>D29+E29+F29+G29+H29</f>
        <v>543</v>
      </c>
      <c r="D29" s="59">
        <v>145</v>
      </c>
      <c r="E29" s="59">
        <v>142</v>
      </c>
      <c r="F29" s="59">
        <v>103</v>
      </c>
      <c r="G29" s="59">
        <v>87</v>
      </c>
      <c r="H29" s="59">
        <v>66</v>
      </c>
      <c r="I29" s="18"/>
      <c r="J29" s="18"/>
      <c r="K29" s="18"/>
      <c r="L29" s="18"/>
      <c r="M29" s="18"/>
      <c r="N29" s="18"/>
      <c r="O29" s="18"/>
      <c r="P29" s="18"/>
    </row>
    <row r="30" spans="1:16" s="13" customFormat="1" x14ac:dyDescent="0.25">
      <c r="A30" s="108"/>
      <c r="B30" s="35" t="s">
        <v>86</v>
      </c>
      <c r="C30" s="43">
        <f t="shared" ref="C30:H30" si="6">C29/C10*100</f>
        <v>61.425339366515843</v>
      </c>
      <c r="D30" s="43">
        <f t="shared" si="6"/>
        <v>70.731707317073173</v>
      </c>
      <c r="E30" s="43">
        <f t="shared" si="6"/>
        <v>66.666666666666657</v>
      </c>
      <c r="F30" s="43">
        <f t="shared" si="6"/>
        <v>51.758793969849251</v>
      </c>
      <c r="G30" s="43">
        <f t="shared" si="6"/>
        <v>57.999999999999993</v>
      </c>
      <c r="H30" s="43">
        <f t="shared" si="6"/>
        <v>56.410256410256409</v>
      </c>
      <c r="I30" s="18"/>
      <c r="J30" s="18"/>
      <c r="K30" s="18"/>
      <c r="L30" s="18"/>
      <c r="M30" s="18"/>
      <c r="N30" s="18"/>
      <c r="O30" s="18"/>
      <c r="P30" s="18"/>
    </row>
    <row r="31" spans="1:16" s="13" customFormat="1" x14ac:dyDescent="0.25">
      <c r="A31" s="107" t="s">
        <v>96</v>
      </c>
      <c r="B31" s="34" t="s">
        <v>87</v>
      </c>
      <c r="C31" s="79">
        <f t="shared" ref="C31:C93" si="7">D31+E31+F31+G31+H31</f>
        <v>333</v>
      </c>
      <c r="D31" s="42">
        <v>55</v>
      </c>
      <c r="E31" s="42">
        <v>70</v>
      </c>
      <c r="F31" s="42">
        <v>94</v>
      </c>
      <c r="G31" s="42">
        <v>63</v>
      </c>
      <c r="H31" s="42">
        <v>51</v>
      </c>
      <c r="I31" s="18"/>
      <c r="J31" s="18"/>
      <c r="K31" s="18"/>
      <c r="L31" s="18"/>
      <c r="M31" s="18"/>
      <c r="N31" s="18"/>
      <c r="O31" s="18"/>
      <c r="P31" s="18"/>
    </row>
    <row r="32" spans="1:16" s="13" customFormat="1" x14ac:dyDescent="0.25">
      <c r="A32" s="108"/>
      <c r="B32" s="35" t="s">
        <v>86</v>
      </c>
      <c r="C32" s="43">
        <f t="shared" ref="C32:H32" si="8">C31/C10*100</f>
        <v>37.66968325791855</v>
      </c>
      <c r="D32" s="43">
        <f t="shared" si="8"/>
        <v>26.829268292682929</v>
      </c>
      <c r="E32" s="43">
        <f t="shared" si="8"/>
        <v>32.863849765258216</v>
      </c>
      <c r="F32" s="43">
        <f t="shared" si="8"/>
        <v>47.236180904522612</v>
      </c>
      <c r="G32" s="43">
        <f t="shared" si="8"/>
        <v>42</v>
      </c>
      <c r="H32" s="43">
        <f t="shared" si="8"/>
        <v>43.589743589743591</v>
      </c>
      <c r="I32" s="18"/>
      <c r="J32" s="18"/>
      <c r="K32" s="18"/>
      <c r="L32" s="18"/>
      <c r="M32" s="18"/>
      <c r="N32" s="18"/>
      <c r="O32" s="18"/>
      <c r="P32" s="18"/>
    </row>
    <row r="33" spans="1:16" s="13" customFormat="1" x14ac:dyDescent="0.25">
      <c r="A33" s="107" t="s">
        <v>180</v>
      </c>
      <c r="B33" s="34" t="s">
        <v>88</v>
      </c>
      <c r="C33" s="79">
        <f t="shared" si="7"/>
        <v>8</v>
      </c>
      <c r="D33" s="42">
        <v>5</v>
      </c>
      <c r="E33" s="42">
        <v>1</v>
      </c>
      <c r="F33" s="42">
        <v>2</v>
      </c>
      <c r="G33" s="42"/>
      <c r="H33" s="42"/>
      <c r="I33" s="18"/>
      <c r="J33" s="18"/>
      <c r="K33" s="18"/>
      <c r="L33" s="18"/>
      <c r="M33" s="18"/>
      <c r="N33" s="18"/>
      <c r="O33" s="18"/>
      <c r="P33" s="18"/>
    </row>
    <row r="34" spans="1:16" s="13" customFormat="1" x14ac:dyDescent="0.25">
      <c r="A34" s="108"/>
      <c r="B34" s="35" t="s">
        <v>86</v>
      </c>
      <c r="C34" s="43">
        <f t="shared" ref="C34:H34" si="9">C33/C10*100</f>
        <v>0.90497737556561098</v>
      </c>
      <c r="D34" s="43">
        <f t="shared" si="9"/>
        <v>2.4390243902439024</v>
      </c>
      <c r="E34" s="43">
        <f t="shared" si="9"/>
        <v>0.46948356807511737</v>
      </c>
      <c r="F34" s="43">
        <f t="shared" si="9"/>
        <v>1.0050251256281406</v>
      </c>
      <c r="G34" s="43">
        <f t="shared" si="9"/>
        <v>0</v>
      </c>
      <c r="H34" s="43">
        <f t="shared" si="9"/>
        <v>0</v>
      </c>
      <c r="I34" s="18"/>
      <c r="J34" s="18"/>
      <c r="K34" s="18"/>
      <c r="L34" s="18"/>
      <c r="M34" s="18"/>
      <c r="N34" s="18"/>
      <c r="O34" s="18"/>
      <c r="P34" s="18"/>
    </row>
    <row r="35" spans="1:16" s="13" customFormat="1" x14ac:dyDescent="0.25">
      <c r="A35" s="12">
        <v>2</v>
      </c>
      <c r="B35" s="38" t="s">
        <v>175</v>
      </c>
      <c r="C35" s="79">
        <f t="shared" si="7"/>
        <v>884</v>
      </c>
      <c r="D35" s="68">
        <v>205</v>
      </c>
      <c r="E35" s="68">
        <v>213</v>
      </c>
      <c r="F35" s="68">
        <v>199</v>
      </c>
      <c r="G35" s="68">
        <v>150</v>
      </c>
      <c r="H35" s="68">
        <v>117</v>
      </c>
      <c r="I35" s="18"/>
      <c r="J35" s="18"/>
      <c r="K35" s="18"/>
      <c r="L35" s="18"/>
      <c r="M35" s="18"/>
      <c r="N35" s="18"/>
      <c r="O35" s="18"/>
      <c r="P35" s="18"/>
    </row>
    <row r="36" spans="1:16" s="13" customFormat="1" x14ac:dyDescent="0.25">
      <c r="A36" s="31">
        <v>2.1</v>
      </c>
      <c r="B36" s="58" t="s">
        <v>176</v>
      </c>
      <c r="C36" s="79">
        <f t="shared" si="7"/>
        <v>884</v>
      </c>
      <c r="D36" s="40">
        <v>205</v>
      </c>
      <c r="E36" s="40">
        <v>213</v>
      </c>
      <c r="F36" s="40">
        <v>199</v>
      </c>
      <c r="G36" s="40">
        <v>150</v>
      </c>
      <c r="H36" s="40">
        <v>117</v>
      </c>
      <c r="I36" s="18"/>
      <c r="J36" s="18"/>
      <c r="K36" s="18"/>
      <c r="L36" s="18"/>
      <c r="M36" s="18"/>
      <c r="N36" s="18"/>
      <c r="O36" s="18"/>
      <c r="P36" s="18"/>
    </row>
    <row r="37" spans="1:16" s="13" customFormat="1" x14ac:dyDescent="0.25">
      <c r="A37" s="107" t="s">
        <v>95</v>
      </c>
      <c r="B37" s="62" t="s">
        <v>85</v>
      </c>
      <c r="C37" s="79">
        <f t="shared" si="7"/>
        <v>563</v>
      </c>
      <c r="D37" s="42">
        <v>150</v>
      </c>
      <c r="E37" s="42">
        <v>143</v>
      </c>
      <c r="F37" s="42">
        <v>110</v>
      </c>
      <c r="G37" s="42">
        <v>95</v>
      </c>
      <c r="H37" s="42">
        <v>65</v>
      </c>
      <c r="I37" s="18"/>
      <c r="J37" s="18"/>
      <c r="K37" s="18"/>
      <c r="L37" s="18"/>
      <c r="M37" s="18"/>
      <c r="N37" s="18"/>
      <c r="O37" s="18"/>
      <c r="P37" s="18"/>
    </row>
    <row r="38" spans="1:16" s="13" customFormat="1" x14ac:dyDescent="0.25">
      <c r="A38" s="108"/>
      <c r="B38" s="35" t="s">
        <v>86</v>
      </c>
      <c r="C38" s="43">
        <f t="shared" ref="C38:G38" si="10">C37/C10*100</f>
        <v>63.687782805429862</v>
      </c>
      <c r="D38" s="43">
        <f t="shared" si="10"/>
        <v>73.170731707317074</v>
      </c>
      <c r="E38" s="43">
        <f t="shared" si="10"/>
        <v>67.136150234741791</v>
      </c>
      <c r="F38" s="43">
        <f t="shared" si="10"/>
        <v>55.276381909547737</v>
      </c>
      <c r="G38" s="43">
        <f t="shared" si="10"/>
        <v>63.333333333333329</v>
      </c>
      <c r="H38" s="43">
        <f>H37/H10*100</f>
        <v>55.555555555555557</v>
      </c>
      <c r="I38" s="18"/>
      <c r="J38" s="18"/>
      <c r="K38" s="18"/>
      <c r="L38" s="18"/>
      <c r="M38" s="18"/>
      <c r="N38" s="18"/>
      <c r="O38" s="18"/>
      <c r="P38" s="18"/>
    </row>
    <row r="39" spans="1:16" s="13" customFormat="1" x14ac:dyDescent="0.25">
      <c r="A39" s="107" t="s">
        <v>96</v>
      </c>
      <c r="B39" s="34" t="s">
        <v>87</v>
      </c>
      <c r="C39" s="79">
        <f t="shared" si="7"/>
        <v>309</v>
      </c>
      <c r="D39" s="42">
        <v>45</v>
      </c>
      <c r="E39" s="42">
        <v>70</v>
      </c>
      <c r="F39" s="42">
        <v>87</v>
      </c>
      <c r="G39" s="42">
        <v>55</v>
      </c>
      <c r="H39" s="42">
        <v>52</v>
      </c>
      <c r="I39" s="18"/>
      <c r="J39" s="18"/>
      <c r="K39" s="18"/>
      <c r="L39" s="18"/>
      <c r="M39" s="18"/>
      <c r="N39" s="18"/>
      <c r="O39" s="18"/>
      <c r="P39" s="18"/>
    </row>
    <row r="40" spans="1:16" s="13" customFormat="1" x14ac:dyDescent="0.25">
      <c r="A40" s="108"/>
      <c r="B40" s="35" t="s">
        <v>86</v>
      </c>
      <c r="C40" s="43">
        <f t="shared" ref="C40:H40" si="11">C39/C10*100</f>
        <v>34.95475113122172</v>
      </c>
      <c r="D40" s="43">
        <f t="shared" si="11"/>
        <v>21.951219512195124</v>
      </c>
      <c r="E40" s="43">
        <f t="shared" si="11"/>
        <v>32.863849765258216</v>
      </c>
      <c r="F40" s="43">
        <f t="shared" si="11"/>
        <v>43.718592964824118</v>
      </c>
      <c r="G40" s="43">
        <f t="shared" si="11"/>
        <v>36.666666666666664</v>
      </c>
      <c r="H40" s="43">
        <f t="shared" si="11"/>
        <v>44.444444444444443</v>
      </c>
      <c r="I40" s="18"/>
      <c r="J40" s="18"/>
      <c r="K40" s="18"/>
      <c r="L40" s="18"/>
      <c r="M40" s="18"/>
      <c r="N40" s="18"/>
      <c r="O40" s="18"/>
      <c r="P40" s="18"/>
    </row>
    <row r="41" spans="1:16" s="13" customFormat="1" x14ac:dyDescent="0.25">
      <c r="A41" s="107" t="s">
        <v>180</v>
      </c>
      <c r="B41" s="34" t="s">
        <v>88</v>
      </c>
      <c r="C41" s="79">
        <f t="shared" si="7"/>
        <v>12</v>
      </c>
      <c r="D41" s="42">
        <v>10</v>
      </c>
      <c r="E41" s="42"/>
      <c r="F41" s="42">
        <v>2</v>
      </c>
      <c r="G41" s="42"/>
      <c r="H41" s="42"/>
      <c r="I41" s="18"/>
      <c r="J41" s="18"/>
      <c r="K41" s="18"/>
      <c r="L41" s="18"/>
      <c r="M41" s="18"/>
      <c r="N41" s="18"/>
      <c r="O41" s="18"/>
      <c r="P41" s="18"/>
    </row>
    <row r="42" spans="1:16" s="13" customFormat="1" x14ac:dyDescent="0.25">
      <c r="A42" s="108"/>
      <c r="B42" s="35" t="s">
        <v>86</v>
      </c>
      <c r="C42" s="43">
        <f t="shared" ref="C42:H42" si="12">C41/C10*100</f>
        <v>1.3574660633484164</v>
      </c>
      <c r="D42" s="43">
        <f t="shared" si="12"/>
        <v>4.8780487804878048</v>
      </c>
      <c r="E42" s="43">
        <f t="shared" si="12"/>
        <v>0</v>
      </c>
      <c r="F42" s="43">
        <f t="shared" si="12"/>
        <v>1.0050251256281406</v>
      </c>
      <c r="G42" s="43">
        <f t="shared" si="12"/>
        <v>0</v>
      </c>
      <c r="H42" s="43">
        <f t="shared" si="12"/>
        <v>0</v>
      </c>
      <c r="I42" s="18"/>
      <c r="J42" s="18"/>
      <c r="K42" s="18"/>
      <c r="L42" s="18"/>
      <c r="M42" s="18"/>
      <c r="N42" s="18"/>
      <c r="O42" s="18"/>
      <c r="P42" s="18"/>
    </row>
    <row r="43" spans="1:16" s="13" customFormat="1" x14ac:dyDescent="0.25">
      <c r="A43" s="31">
        <v>2.2000000000000002</v>
      </c>
      <c r="B43" s="58" t="s">
        <v>177</v>
      </c>
      <c r="C43" s="86">
        <f t="shared" si="7"/>
        <v>884</v>
      </c>
      <c r="D43" s="68">
        <v>205</v>
      </c>
      <c r="E43" s="68">
        <v>213</v>
      </c>
      <c r="F43" s="68">
        <v>199</v>
      </c>
      <c r="G43" s="68">
        <v>150</v>
      </c>
      <c r="H43" s="68">
        <v>117</v>
      </c>
      <c r="I43" s="18"/>
      <c r="J43" s="18"/>
      <c r="K43" s="18"/>
      <c r="L43" s="18"/>
      <c r="M43" s="18"/>
      <c r="N43" s="18"/>
      <c r="O43" s="18"/>
      <c r="P43" s="18"/>
    </row>
    <row r="44" spans="1:16" s="13" customFormat="1" x14ac:dyDescent="0.25">
      <c r="A44" s="107" t="s">
        <v>95</v>
      </c>
      <c r="B44" s="62" t="s">
        <v>85</v>
      </c>
      <c r="C44" s="79">
        <f t="shared" si="7"/>
        <v>564</v>
      </c>
      <c r="D44" s="59">
        <v>147</v>
      </c>
      <c r="E44" s="59">
        <v>143</v>
      </c>
      <c r="F44" s="59">
        <v>114</v>
      </c>
      <c r="G44" s="59">
        <v>93</v>
      </c>
      <c r="H44" s="59">
        <v>67</v>
      </c>
      <c r="I44" s="18"/>
      <c r="J44" s="18"/>
      <c r="K44" s="18"/>
      <c r="L44" s="18"/>
      <c r="M44" s="18"/>
      <c r="N44" s="18"/>
      <c r="O44" s="18"/>
      <c r="P44" s="18"/>
    </row>
    <row r="45" spans="1:16" s="13" customFormat="1" x14ac:dyDescent="0.25">
      <c r="A45" s="108"/>
      <c r="B45" s="35" t="s">
        <v>86</v>
      </c>
      <c r="C45" s="43">
        <f t="shared" ref="C45:H47" si="13">C44/C10*100</f>
        <v>63.800904977375559</v>
      </c>
      <c r="D45" s="43">
        <f t="shared" si="13"/>
        <v>71.707317073170728</v>
      </c>
      <c r="E45" s="43">
        <f t="shared" si="13"/>
        <v>67.136150234741791</v>
      </c>
      <c r="F45" s="43">
        <f t="shared" si="13"/>
        <v>57.286432160804026</v>
      </c>
      <c r="G45" s="43">
        <f t="shared" si="13"/>
        <v>62</v>
      </c>
      <c r="H45" s="43">
        <f t="shared" si="13"/>
        <v>57.26495726495726</v>
      </c>
      <c r="I45" s="18"/>
      <c r="J45" s="18"/>
      <c r="K45" s="18"/>
      <c r="L45" s="18"/>
      <c r="M45" s="18"/>
      <c r="N45" s="18"/>
      <c r="O45" s="18"/>
      <c r="P45" s="18"/>
    </row>
    <row r="46" spans="1:16" s="13" customFormat="1" x14ac:dyDescent="0.25">
      <c r="A46" s="107" t="s">
        <v>96</v>
      </c>
      <c r="B46" s="34" t="s">
        <v>87</v>
      </c>
      <c r="C46" s="79">
        <f t="shared" si="7"/>
        <v>317</v>
      </c>
      <c r="D46" s="13">
        <v>55</v>
      </c>
      <c r="E46" s="42">
        <v>70</v>
      </c>
      <c r="F46" s="42">
        <v>85</v>
      </c>
      <c r="G46" s="42">
        <v>57</v>
      </c>
      <c r="H46" s="42">
        <v>50</v>
      </c>
      <c r="I46" s="18"/>
      <c r="J46" s="18"/>
      <c r="K46" s="18"/>
      <c r="L46" s="18"/>
      <c r="M46" s="18"/>
      <c r="N46" s="18"/>
      <c r="O46" s="18"/>
      <c r="P46" s="18"/>
    </row>
    <row r="47" spans="1:16" s="13" customFormat="1" x14ac:dyDescent="0.25">
      <c r="A47" s="108"/>
      <c r="B47" s="35" t="s">
        <v>86</v>
      </c>
      <c r="C47" s="43">
        <f>D46/C10*100</f>
        <v>6.2217194570135748</v>
      </c>
      <c r="D47" s="43">
        <f>E46/D10*100</f>
        <v>34.146341463414636</v>
      </c>
      <c r="E47" s="43">
        <f>F46/E10*100</f>
        <v>39.906103286384976</v>
      </c>
      <c r="F47" s="43">
        <f>G46/F10*100</f>
        <v>28.643216080402013</v>
      </c>
      <c r="G47" s="43">
        <f>H46/G10*100</f>
        <v>33.333333333333329</v>
      </c>
      <c r="H47" s="43">
        <f t="shared" si="13"/>
        <v>42.735042735042732</v>
      </c>
      <c r="I47" s="18"/>
      <c r="J47" s="18"/>
      <c r="K47" s="18"/>
      <c r="L47" s="18"/>
      <c r="M47" s="18"/>
      <c r="N47" s="18"/>
      <c r="O47" s="18"/>
      <c r="P47" s="18"/>
    </row>
    <row r="48" spans="1:16" s="13" customFormat="1" x14ac:dyDescent="0.25">
      <c r="A48" s="107" t="s">
        <v>180</v>
      </c>
      <c r="B48" s="34" t="s">
        <v>88</v>
      </c>
      <c r="C48" s="79">
        <f t="shared" si="7"/>
        <v>3</v>
      </c>
      <c r="D48" s="42">
        <v>3</v>
      </c>
      <c r="E48" s="42"/>
      <c r="F48" s="42"/>
      <c r="G48" s="42"/>
      <c r="H48" s="42"/>
      <c r="I48" s="18"/>
      <c r="J48" s="18"/>
      <c r="K48" s="18"/>
      <c r="L48" s="18"/>
      <c r="M48" s="18"/>
      <c r="N48" s="18"/>
      <c r="O48" s="18"/>
      <c r="P48" s="18"/>
    </row>
    <row r="49" spans="1:16" s="13" customFormat="1" x14ac:dyDescent="0.25">
      <c r="A49" s="108"/>
      <c r="B49" s="35" t="s">
        <v>86</v>
      </c>
      <c r="C49" s="43">
        <f t="shared" ref="C49:H49" si="14">C48/C10*100</f>
        <v>0.33936651583710409</v>
      </c>
      <c r="D49" s="43">
        <f t="shared" si="14"/>
        <v>1.4634146341463417</v>
      </c>
      <c r="E49" s="43">
        <f t="shared" si="14"/>
        <v>0</v>
      </c>
      <c r="F49" s="43">
        <f t="shared" si="14"/>
        <v>0</v>
      </c>
      <c r="G49" s="43">
        <f t="shared" si="14"/>
        <v>0</v>
      </c>
      <c r="H49" s="43">
        <f t="shared" si="14"/>
        <v>0</v>
      </c>
      <c r="I49" s="18"/>
      <c r="J49" s="18"/>
      <c r="K49" s="18"/>
      <c r="L49" s="18"/>
      <c r="M49" s="18"/>
      <c r="N49" s="18"/>
      <c r="O49" s="18"/>
      <c r="P49" s="18"/>
    </row>
    <row r="50" spans="1:16" s="13" customFormat="1" x14ac:dyDescent="0.25">
      <c r="A50" s="31">
        <v>2.2999999999999998</v>
      </c>
      <c r="B50" s="58" t="s">
        <v>178</v>
      </c>
      <c r="C50" s="79">
        <f t="shared" si="7"/>
        <v>884</v>
      </c>
      <c r="D50" s="40">
        <v>205</v>
      </c>
      <c r="E50" s="40">
        <v>213</v>
      </c>
      <c r="F50" s="40">
        <v>199</v>
      </c>
      <c r="G50" s="40">
        <v>150</v>
      </c>
      <c r="H50" s="40">
        <v>117</v>
      </c>
      <c r="I50" s="18"/>
      <c r="J50" s="18"/>
      <c r="K50" s="18"/>
      <c r="L50" s="18"/>
      <c r="M50" s="18"/>
      <c r="N50" s="18"/>
      <c r="O50" s="18"/>
      <c r="P50" s="18"/>
    </row>
    <row r="51" spans="1:16" s="13" customFormat="1" x14ac:dyDescent="0.25">
      <c r="A51" s="107" t="s">
        <v>95</v>
      </c>
      <c r="B51" s="62" t="s">
        <v>85</v>
      </c>
      <c r="C51" s="79">
        <f t="shared" si="7"/>
        <v>607</v>
      </c>
      <c r="D51" s="76">
        <v>161</v>
      </c>
      <c r="E51" s="59">
        <v>155</v>
      </c>
      <c r="F51" s="59">
        <v>118</v>
      </c>
      <c r="G51" s="59">
        <v>97</v>
      </c>
      <c r="H51" s="59">
        <v>76</v>
      </c>
      <c r="I51" s="18"/>
      <c r="J51" s="18"/>
      <c r="K51" s="18"/>
      <c r="L51" s="18"/>
      <c r="M51" s="18"/>
      <c r="N51" s="18"/>
      <c r="O51" s="18"/>
      <c r="P51" s="18"/>
    </row>
    <row r="52" spans="1:16" s="13" customFormat="1" x14ac:dyDescent="0.25">
      <c r="A52" s="108"/>
      <c r="B52" s="35" t="s">
        <v>86</v>
      </c>
      <c r="C52" s="43">
        <f>D51/C10*100</f>
        <v>18.212669683257918</v>
      </c>
      <c r="D52" s="43">
        <f>E51/D10*100</f>
        <v>75.609756097560975</v>
      </c>
      <c r="E52" s="43">
        <f>F51/E10*100</f>
        <v>55.399061032863848</v>
      </c>
      <c r="F52" s="43">
        <f>G51/F10*100</f>
        <v>48.743718592964825</v>
      </c>
      <c r="G52" s="43">
        <f>H51/G10*100</f>
        <v>50.666666666666671</v>
      </c>
      <c r="H52" s="43">
        <f>H51/H50*100</f>
        <v>64.957264957264954</v>
      </c>
      <c r="I52" s="18"/>
      <c r="J52" s="18"/>
      <c r="K52" s="18"/>
      <c r="L52" s="18"/>
      <c r="M52" s="18"/>
      <c r="N52" s="18"/>
      <c r="O52" s="18"/>
      <c r="P52" s="18"/>
    </row>
    <row r="53" spans="1:16" s="13" customFormat="1" x14ac:dyDescent="0.25">
      <c r="A53" s="107" t="s">
        <v>96</v>
      </c>
      <c r="B53" s="34" t="s">
        <v>87</v>
      </c>
      <c r="C53" s="79">
        <f t="shared" si="7"/>
        <v>275</v>
      </c>
      <c r="D53" s="42">
        <v>42</v>
      </c>
      <c r="E53" s="42">
        <v>58</v>
      </c>
      <c r="F53" s="42">
        <v>81</v>
      </c>
      <c r="G53" s="42">
        <v>53</v>
      </c>
      <c r="H53" s="42">
        <v>41</v>
      </c>
      <c r="I53" s="18"/>
      <c r="J53" s="18"/>
      <c r="K53" s="18"/>
      <c r="L53" s="18"/>
      <c r="M53" s="18"/>
      <c r="N53" s="18"/>
      <c r="O53" s="18"/>
      <c r="P53" s="18"/>
    </row>
    <row r="54" spans="1:16" s="13" customFormat="1" x14ac:dyDescent="0.25">
      <c r="A54" s="108"/>
      <c r="B54" s="35" t="s">
        <v>86</v>
      </c>
      <c r="C54" s="43">
        <f t="shared" ref="C54:H54" si="15">C53/C10*100</f>
        <v>31.108597285067873</v>
      </c>
      <c r="D54" s="43">
        <f t="shared" si="15"/>
        <v>20.487804878048781</v>
      </c>
      <c r="E54" s="43">
        <f t="shared" si="15"/>
        <v>27.230046948356808</v>
      </c>
      <c r="F54" s="43">
        <f t="shared" si="15"/>
        <v>40.7035175879397</v>
      </c>
      <c r="G54" s="43">
        <f t="shared" si="15"/>
        <v>35.333333333333336</v>
      </c>
      <c r="H54" s="43">
        <f t="shared" si="15"/>
        <v>35.042735042735039</v>
      </c>
      <c r="I54" s="18"/>
      <c r="J54" s="18"/>
      <c r="K54" s="18"/>
      <c r="L54" s="18"/>
      <c r="M54" s="18"/>
      <c r="N54" s="18"/>
      <c r="O54" s="18"/>
      <c r="P54" s="18"/>
    </row>
    <row r="55" spans="1:16" s="13" customFormat="1" x14ac:dyDescent="0.25">
      <c r="A55" s="107" t="s">
        <v>180</v>
      </c>
      <c r="B55" s="34" t="s">
        <v>88</v>
      </c>
      <c r="C55" s="79">
        <f t="shared" si="7"/>
        <v>2</v>
      </c>
      <c r="D55" s="42">
        <v>2</v>
      </c>
      <c r="E55" s="42"/>
      <c r="F55" s="42"/>
      <c r="G55" s="42"/>
      <c r="H55" s="42"/>
      <c r="I55" s="18"/>
      <c r="J55" s="18"/>
      <c r="K55" s="18"/>
      <c r="L55" s="18"/>
      <c r="M55" s="18"/>
      <c r="N55" s="18"/>
      <c r="O55" s="18"/>
      <c r="P55" s="18"/>
    </row>
    <row r="56" spans="1:16" s="13" customFormat="1" x14ac:dyDescent="0.25">
      <c r="A56" s="108"/>
      <c r="B56" s="35" t="s">
        <v>86</v>
      </c>
      <c r="C56" s="43">
        <f t="shared" ref="C56:H56" si="16">C55/C10*100</f>
        <v>0.22624434389140274</v>
      </c>
      <c r="D56" s="43">
        <f t="shared" si="16"/>
        <v>0.97560975609756095</v>
      </c>
      <c r="E56" s="43">
        <f t="shared" si="16"/>
        <v>0</v>
      </c>
      <c r="F56" s="43">
        <f t="shared" si="16"/>
        <v>0</v>
      </c>
      <c r="G56" s="43">
        <f t="shared" si="16"/>
        <v>0</v>
      </c>
      <c r="H56" s="43">
        <f t="shared" si="16"/>
        <v>0</v>
      </c>
      <c r="I56" s="18"/>
      <c r="J56" s="18"/>
      <c r="K56" s="18"/>
      <c r="L56" s="18"/>
      <c r="M56" s="18"/>
      <c r="N56" s="18"/>
      <c r="O56" s="18"/>
      <c r="P56" s="18"/>
    </row>
    <row r="57" spans="1:16" s="13" customFormat="1" x14ac:dyDescent="0.25">
      <c r="A57" s="31">
        <v>2.4</v>
      </c>
      <c r="B57" s="58" t="s">
        <v>179</v>
      </c>
      <c r="C57" s="79">
        <f t="shared" si="7"/>
        <v>884</v>
      </c>
      <c r="D57" s="40">
        <v>205</v>
      </c>
      <c r="E57" s="40">
        <v>213</v>
      </c>
      <c r="F57" s="40">
        <v>199</v>
      </c>
      <c r="G57" s="40">
        <v>150</v>
      </c>
      <c r="H57" s="40">
        <v>117</v>
      </c>
      <c r="I57" s="18"/>
      <c r="J57" s="18"/>
      <c r="K57" s="18"/>
      <c r="L57" s="18"/>
      <c r="M57" s="18"/>
      <c r="N57" s="18"/>
      <c r="O57" s="18"/>
      <c r="P57" s="18"/>
    </row>
    <row r="58" spans="1:16" s="13" customFormat="1" x14ac:dyDescent="0.25">
      <c r="A58" s="107" t="s">
        <v>95</v>
      </c>
      <c r="B58" s="62" t="s">
        <v>85</v>
      </c>
      <c r="C58" s="79">
        <f t="shared" si="7"/>
        <v>658</v>
      </c>
      <c r="D58" s="59">
        <v>179</v>
      </c>
      <c r="E58" s="59">
        <v>157</v>
      </c>
      <c r="F58" s="59">
        <v>116</v>
      </c>
      <c r="G58" s="59">
        <v>108</v>
      </c>
      <c r="H58" s="59">
        <v>98</v>
      </c>
      <c r="I58" s="18"/>
      <c r="J58" s="18"/>
      <c r="K58" s="18"/>
      <c r="L58" s="18"/>
      <c r="M58" s="18"/>
      <c r="N58" s="18"/>
      <c r="O58" s="18"/>
      <c r="P58" s="18"/>
    </row>
    <row r="59" spans="1:16" s="13" customFormat="1" x14ac:dyDescent="0.25">
      <c r="A59" s="108"/>
      <c r="B59" s="35" t="s">
        <v>86</v>
      </c>
      <c r="C59" s="43">
        <f t="shared" ref="C59:H59" si="17">C58/C10*100</f>
        <v>74.434389140271492</v>
      </c>
      <c r="D59" s="43">
        <f t="shared" si="17"/>
        <v>87.317073170731703</v>
      </c>
      <c r="E59" s="43">
        <f t="shared" si="17"/>
        <v>73.708920187793424</v>
      </c>
      <c r="F59" s="43">
        <f t="shared" si="17"/>
        <v>58.291457286432156</v>
      </c>
      <c r="G59" s="43">
        <f t="shared" si="17"/>
        <v>72</v>
      </c>
      <c r="H59" s="43">
        <f t="shared" si="17"/>
        <v>83.760683760683762</v>
      </c>
      <c r="I59" s="18"/>
      <c r="J59" s="18"/>
      <c r="K59" s="18"/>
      <c r="L59" s="18"/>
      <c r="M59" s="18"/>
      <c r="N59" s="18"/>
      <c r="O59" s="18"/>
      <c r="P59" s="18"/>
    </row>
    <row r="60" spans="1:16" s="13" customFormat="1" x14ac:dyDescent="0.25">
      <c r="A60" s="107" t="s">
        <v>96</v>
      </c>
      <c r="B60" s="36" t="s">
        <v>87</v>
      </c>
      <c r="C60" s="79">
        <f t="shared" si="7"/>
        <v>225</v>
      </c>
      <c r="D60" s="42">
        <v>25</v>
      </c>
      <c r="E60" s="42">
        <v>56</v>
      </c>
      <c r="F60" s="42">
        <v>83</v>
      </c>
      <c r="G60" s="42">
        <v>42</v>
      </c>
      <c r="H60" s="42">
        <v>19</v>
      </c>
      <c r="I60" s="18"/>
      <c r="J60" s="18"/>
      <c r="K60" s="18"/>
      <c r="L60" s="18"/>
      <c r="M60" s="18"/>
      <c r="N60" s="18"/>
      <c r="O60" s="18"/>
      <c r="P60" s="18"/>
    </row>
    <row r="61" spans="1:16" s="13" customFormat="1" x14ac:dyDescent="0.25">
      <c r="A61" s="108"/>
      <c r="B61" s="35" t="s">
        <v>86</v>
      </c>
      <c r="C61" s="43">
        <f t="shared" ref="C61:H61" si="18">C60/C10*100</f>
        <v>25.452488687782804</v>
      </c>
      <c r="D61" s="43">
        <f t="shared" si="18"/>
        <v>12.195121951219512</v>
      </c>
      <c r="E61" s="43">
        <f t="shared" si="18"/>
        <v>26.291079812206576</v>
      </c>
      <c r="F61" s="43">
        <f t="shared" si="18"/>
        <v>41.708542713567837</v>
      </c>
      <c r="G61" s="43">
        <f t="shared" si="18"/>
        <v>28.000000000000004</v>
      </c>
      <c r="H61" s="43">
        <f t="shared" si="18"/>
        <v>16.239316239316238</v>
      </c>
      <c r="I61" s="18"/>
      <c r="J61" s="18"/>
      <c r="K61" s="18"/>
      <c r="L61" s="18"/>
      <c r="M61" s="18"/>
      <c r="N61" s="18"/>
      <c r="O61" s="18"/>
      <c r="P61" s="18"/>
    </row>
    <row r="62" spans="1:16" s="13" customFormat="1" x14ac:dyDescent="0.25">
      <c r="A62" s="107" t="s">
        <v>180</v>
      </c>
      <c r="B62" s="36" t="s">
        <v>88</v>
      </c>
      <c r="C62" s="79">
        <f t="shared" si="7"/>
        <v>1</v>
      </c>
      <c r="D62" s="42">
        <v>1</v>
      </c>
      <c r="E62" s="42"/>
      <c r="F62" s="42"/>
      <c r="G62" s="42"/>
      <c r="H62" s="42"/>
      <c r="I62" s="18"/>
      <c r="J62" s="18"/>
      <c r="K62" s="18"/>
      <c r="L62" s="18"/>
      <c r="M62" s="18"/>
      <c r="N62" s="18"/>
      <c r="O62" s="18"/>
      <c r="P62" s="18"/>
    </row>
    <row r="63" spans="1:16" s="13" customFormat="1" x14ac:dyDescent="0.25">
      <c r="A63" s="108"/>
      <c r="B63" s="35" t="s">
        <v>86</v>
      </c>
      <c r="C63" s="43">
        <f t="shared" ref="C63:H63" si="19">C62/C10*100</f>
        <v>0.11312217194570137</v>
      </c>
      <c r="D63" s="43">
        <f t="shared" si="19"/>
        <v>0.48780487804878048</v>
      </c>
      <c r="E63" s="43">
        <f t="shared" si="19"/>
        <v>0</v>
      </c>
      <c r="F63" s="43">
        <f t="shared" si="19"/>
        <v>0</v>
      </c>
      <c r="G63" s="43">
        <f t="shared" si="19"/>
        <v>0</v>
      </c>
      <c r="H63" s="43">
        <f t="shared" si="19"/>
        <v>0</v>
      </c>
      <c r="I63" s="18"/>
      <c r="J63" s="18"/>
      <c r="K63" s="18"/>
      <c r="L63" s="18"/>
      <c r="M63" s="18"/>
      <c r="N63" s="18"/>
      <c r="O63" s="18"/>
      <c r="P63" s="18"/>
    </row>
    <row r="64" spans="1:16" s="13" customFormat="1" x14ac:dyDescent="0.25">
      <c r="A64" s="12" t="s">
        <v>6</v>
      </c>
      <c r="B64" s="14" t="s">
        <v>89</v>
      </c>
      <c r="C64" s="79">
        <f t="shared" si="7"/>
        <v>0</v>
      </c>
      <c r="D64" s="40"/>
      <c r="E64" s="40"/>
      <c r="F64" s="40"/>
      <c r="G64" s="40"/>
      <c r="H64" s="40"/>
      <c r="I64" s="18"/>
      <c r="J64" s="18"/>
      <c r="K64" s="18"/>
      <c r="L64" s="18"/>
      <c r="M64" s="18"/>
      <c r="N64" s="18"/>
      <c r="O64" s="18"/>
      <c r="P64" s="18"/>
    </row>
    <row r="65" spans="1:16" s="13" customFormat="1" x14ac:dyDescent="0.25">
      <c r="A65" s="12">
        <v>1</v>
      </c>
      <c r="B65" s="14" t="s">
        <v>181</v>
      </c>
      <c r="C65" s="79">
        <f t="shared" si="7"/>
        <v>884</v>
      </c>
      <c r="D65" s="40">
        <v>205</v>
      </c>
      <c r="E65" s="40">
        <v>213</v>
      </c>
      <c r="F65" s="40">
        <v>199</v>
      </c>
      <c r="G65" s="40">
        <v>150</v>
      </c>
      <c r="H65" s="40">
        <v>117</v>
      </c>
      <c r="I65" s="18"/>
      <c r="J65" s="18"/>
      <c r="K65" s="18"/>
      <c r="L65" s="18"/>
      <c r="M65" s="18"/>
      <c r="N65" s="18"/>
      <c r="O65" s="18"/>
      <c r="P65" s="18"/>
    </row>
    <row r="66" spans="1:16" s="13" customFormat="1" x14ac:dyDescent="0.25">
      <c r="A66" s="105" t="s">
        <v>95</v>
      </c>
      <c r="B66" s="35" t="s">
        <v>90</v>
      </c>
      <c r="C66" s="79">
        <f t="shared" si="7"/>
        <v>528</v>
      </c>
      <c r="D66" s="40">
        <v>144</v>
      </c>
      <c r="E66" s="40">
        <v>146</v>
      </c>
      <c r="F66" s="42">
        <v>103</v>
      </c>
      <c r="G66" s="42">
        <v>86</v>
      </c>
      <c r="H66" s="40">
        <v>49</v>
      </c>
      <c r="I66" s="18"/>
      <c r="J66" s="18"/>
      <c r="K66" s="18"/>
      <c r="L66" s="18"/>
      <c r="M66" s="18"/>
      <c r="N66" s="18"/>
      <c r="O66" s="18"/>
      <c r="P66" s="18"/>
    </row>
    <row r="67" spans="1:16" s="13" customFormat="1" x14ac:dyDescent="0.25">
      <c r="A67" s="106"/>
      <c r="B67" s="35" t="s">
        <v>86</v>
      </c>
      <c r="C67" s="43">
        <f t="shared" ref="C67:H67" si="20">C66/C10*100</f>
        <v>59.728506787330318</v>
      </c>
      <c r="D67" s="43">
        <f t="shared" si="20"/>
        <v>70.243902439024382</v>
      </c>
      <c r="E67" s="43">
        <f t="shared" si="20"/>
        <v>68.544600938967136</v>
      </c>
      <c r="F67" s="43">
        <f t="shared" si="20"/>
        <v>51.758793969849251</v>
      </c>
      <c r="G67" s="43">
        <f t="shared" si="20"/>
        <v>57.333333333333336</v>
      </c>
      <c r="H67" s="43">
        <f t="shared" si="20"/>
        <v>41.880341880341881</v>
      </c>
      <c r="I67" s="18"/>
      <c r="J67" s="18"/>
      <c r="K67" s="18"/>
      <c r="L67" s="18"/>
      <c r="M67" s="18"/>
      <c r="N67" s="18"/>
      <c r="O67" s="18"/>
      <c r="P67" s="18"/>
    </row>
    <row r="68" spans="1:16" s="13" customFormat="1" x14ac:dyDescent="0.25">
      <c r="A68" s="105" t="s">
        <v>96</v>
      </c>
      <c r="B68" s="35" t="s">
        <v>91</v>
      </c>
      <c r="C68" s="79">
        <v>66</v>
      </c>
      <c r="D68" s="40">
        <v>54</v>
      </c>
      <c r="E68" s="40">
        <v>66</v>
      </c>
      <c r="F68" s="42">
        <v>94</v>
      </c>
      <c r="G68" s="40">
        <v>64</v>
      </c>
      <c r="H68" s="40">
        <v>68</v>
      </c>
      <c r="I68" s="18"/>
      <c r="J68" s="18"/>
      <c r="K68" s="18"/>
      <c r="L68" s="18"/>
      <c r="M68" s="18"/>
      <c r="N68" s="18"/>
      <c r="O68" s="18"/>
      <c r="P68" s="18"/>
    </row>
    <row r="69" spans="1:16" s="13" customFormat="1" x14ac:dyDescent="0.25">
      <c r="A69" s="106"/>
      <c r="B69" s="35" t="s">
        <v>86</v>
      </c>
      <c r="C69" s="43">
        <f t="shared" ref="C69:H69" si="21">C68/C10*100</f>
        <v>7.4660633484162897</v>
      </c>
      <c r="D69" s="43">
        <f t="shared" si="21"/>
        <v>26.341463414634148</v>
      </c>
      <c r="E69" s="43">
        <f t="shared" si="21"/>
        <v>30.985915492957744</v>
      </c>
      <c r="F69" s="43">
        <f t="shared" si="21"/>
        <v>47.236180904522612</v>
      </c>
      <c r="G69" s="43">
        <f t="shared" si="21"/>
        <v>42.666666666666671</v>
      </c>
      <c r="H69" s="43">
        <f t="shared" si="21"/>
        <v>58.119658119658126</v>
      </c>
      <c r="I69" s="18"/>
      <c r="J69" s="18"/>
      <c r="K69" s="18"/>
      <c r="L69" s="18"/>
      <c r="M69" s="18"/>
      <c r="N69" s="18"/>
      <c r="O69" s="18"/>
      <c r="P69" s="18"/>
    </row>
    <row r="70" spans="1:16" s="13" customFormat="1" x14ac:dyDescent="0.25">
      <c r="A70" s="105" t="s">
        <v>180</v>
      </c>
      <c r="B70" s="35" t="s">
        <v>92</v>
      </c>
      <c r="C70" s="79">
        <f t="shared" si="7"/>
        <v>10</v>
      </c>
      <c r="D70" s="40">
        <v>7</v>
      </c>
      <c r="E70" s="40">
        <v>1</v>
      </c>
      <c r="F70" s="40">
        <v>2</v>
      </c>
      <c r="G70" s="40"/>
      <c r="H70" s="40"/>
      <c r="I70" s="18"/>
      <c r="J70" s="18"/>
      <c r="K70" s="18"/>
      <c r="L70" s="18"/>
      <c r="M70" s="18"/>
      <c r="N70" s="18"/>
      <c r="O70" s="18"/>
      <c r="P70" s="18"/>
    </row>
    <row r="71" spans="1:16" s="13" customFormat="1" x14ac:dyDescent="0.25">
      <c r="A71" s="106"/>
      <c r="B71" s="35" t="s">
        <v>86</v>
      </c>
      <c r="C71" s="43">
        <f t="shared" ref="C71:H71" si="22">C70/C10*100</f>
        <v>1.1312217194570136</v>
      </c>
      <c r="D71" s="43">
        <f t="shared" si="22"/>
        <v>3.4146341463414638</v>
      </c>
      <c r="E71" s="43">
        <f t="shared" si="22"/>
        <v>0.46948356807511737</v>
      </c>
      <c r="F71" s="43">
        <f t="shared" si="22"/>
        <v>1.0050251256281406</v>
      </c>
      <c r="G71" s="43">
        <f t="shared" si="22"/>
        <v>0</v>
      </c>
      <c r="H71" s="43">
        <f t="shared" si="22"/>
        <v>0</v>
      </c>
      <c r="I71" s="18"/>
      <c r="J71" s="18"/>
      <c r="K71" s="18"/>
      <c r="L71" s="18"/>
      <c r="M71" s="18"/>
      <c r="N71" s="18"/>
      <c r="O71" s="18"/>
      <c r="P71" s="18"/>
    </row>
    <row r="72" spans="1:16" s="13" customFormat="1" x14ac:dyDescent="0.25">
      <c r="A72" s="12">
        <v>2</v>
      </c>
      <c r="B72" s="14" t="s">
        <v>156</v>
      </c>
      <c r="C72" s="79">
        <f t="shared" si="7"/>
        <v>884</v>
      </c>
      <c r="D72" s="40">
        <v>205</v>
      </c>
      <c r="E72" s="40">
        <v>213</v>
      </c>
      <c r="F72" s="40">
        <v>199</v>
      </c>
      <c r="G72" s="40">
        <v>150</v>
      </c>
      <c r="H72" s="40">
        <v>117</v>
      </c>
      <c r="I72" s="18"/>
      <c r="J72" s="18"/>
      <c r="K72" s="18"/>
      <c r="L72" s="18"/>
      <c r="M72" s="18"/>
      <c r="N72" s="18"/>
      <c r="O72" s="18"/>
      <c r="P72" s="18"/>
    </row>
    <row r="73" spans="1:16" s="13" customFormat="1" x14ac:dyDescent="0.25">
      <c r="A73" s="105" t="s">
        <v>95</v>
      </c>
      <c r="B73" s="35" t="s">
        <v>90</v>
      </c>
      <c r="C73" s="79">
        <f t="shared" si="7"/>
        <v>513</v>
      </c>
      <c r="D73" s="13">
        <v>143</v>
      </c>
      <c r="E73" s="40">
        <v>146</v>
      </c>
      <c r="F73" s="40">
        <v>93</v>
      </c>
      <c r="G73" s="40">
        <v>79</v>
      </c>
      <c r="H73" s="40">
        <v>52</v>
      </c>
      <c r="I73" s="18"/>
      <c r="J73" s="18"/>
      <c r="K73" s="18"/>
      <c r="L73" s="18"/>
      <c r="M73" s="18"/>
      <c r="N73" s="18"/>
      <c r="O73" s="18"/>
      <c r="P73" s="18"/>
    </row>
    <row r="74" spans="1:16" s="13" customFormat="1" x14ac:dyDescent="0.25">
      <c r="A74" s="106"/>
      <c r="B74" s="35" t="s">
        <v>86</v>
      </c>
      <c r="C74" s="43">
        <f>D73/C10*100</f>
        <v>16.176470588235293</v>
      </c>
      <c r="D74" s="43">
        <f>E73/D10*100</f>
        <v>71.219512195121951</v>
      </c>
      <c r="E74" s="43">
        <f>F73/E10*100</f>
        <v>43.661971830985912</v>
      </c>
      <c r="F74" s="43">
        <f>G73/F10*100</f>
        <v>39.698492462311556</v>
      </c>
      <c r="G74" s="43">
        <f>H73/G10*100</f>
        <v>34.666666666666671</v>
      </c>
      <c r="H74" s="43">
        <f>H73/H72*100</f>
        <v>44.444444444444443</v>
      </c>
      <c r="I74" s="18"/>
      <c r="J74" s="18"/>
      <c r="K74" s="18"/>
      <c r="L74" s="18"/>
      <c r="M74" s="18"/>
      <c r="N74" s="18"/>
      <c r="O74" s="18"/>
      <c r="P74" s="18"/>
    </row>
    <row r="75" spans="1:16" s="13" customFormat="1" x14ac:dyDescent="0.25">
      <c r="A75" s="105" t="s">
        <v>96</v>
      </c>
      <c r="B75" s="35" t="s">
        <v>91</v>
      </c>
      <c r="C75" s="79">
        <f t="shared" si="7"/>
        <v>358</v>
      </c>
      <c r="D75" s="13">
        <v>52</v>
      </c>
      <c r="E75" s="40">
        <v>67</v>
      </c>
      <c r="F75" s="40">
        <v>104</v>
      </c>
      <c r="G75" s="40">
        <v>70</v>
      </c>
      <c r="H75" s="40">
        <v>65</v>
      </c>
      <c r="I75" s="18"/>
      <c r="J75" s="18"/>
      <c r="K75" s="18"/>
      <c r="L75" s="18"/>
      <c r="M75" s="18"/>
      <c r="N75" s="18"/>
      <c r="O75" s="18"/>
      <c r="P75" s="18"/>
    </row>
    <row r="76" spans="1:16" s="13" customFormat="1" x14ac:dyDescent="0.25">
      <c r="A76" s="106"/>
      <c r="B76" s="35" t="s">
        <v>86</v>
      </c>
      <c r="C76" s="43">
        <f>D75/C10*100</f>
        <v>5.8823529411764701</v>
      </c>
      <c r="D76" s="43">
        <f>E75/D10*100</f>
        <v>32.682926829268297</v>
      </c>
      <c r="E76" s="43">
        <f>F75/E10*100</f>
        <v>48.826291079812208</v>
      </c>
      <c r="F76" s="43">
        <f>G75/F10*100</f>
        <v>35.175879396984925</v>
      </c>
      <c r="G76" s="43">
        <f>H75/G10*100</f>
        <v>43.333333333333336</v>
      </c>
      <c r="H76" s="43">
        <f>H75/H72*100</f>
        <v>55.555555555555557</v>
      </c>
      <c r="I76" s="18"/>
      <c r="J76" s="18"/>
      <c r="K76" s="18"/>
      <c r="L76" s="18"/>
      <c r="M76" s="18"/>
      <c r="N76" s="18"/>
      <c r="O76" s="18"/>
      <c r="P76" s="18"/>
    </row>
    <row r="77" spans="1:16" s="13" customFormat="1" x14ac:dyDescent="0.25">
      <c r="A77" s="105" t="s">
        <v>180</v>
      </c>
      <c r="B77" s="35" t="s">
        <v>92</v>
      </c>
      <c r="C77" s="79">
        <f t="shared" si="7"/>
        <v>14</v>
      </c>
      <c r="D77" s="40">
        <v>10</v>
      </c>
      <c r="E77" s="40"/>
      <c r="F77" s="40">
        <v>3</v>
      </c>
      <c r="G77" s="40">
        <v>1</v>
      </c>
      <c r="H77" s="40"/>
      <c r="I77" s="18"/>
      <c r="J77" s="18"/>
      <c r="K77" s="18"/>
      <c r="L77" s="18"/>
      <c r="M77" s="18"/>
      <c r="N77" s="18"/>
      <c r="O77" s="18"/>
      <c r="P77" s="18"/>
    </row>
    <row r="78" spans="1:16" s="13" customFormat="1" x14ac:dyDescent="0.25">
      <c r="A78" s="106"/>
      <c r="B78" s="35" t="s">
        <v>86</v>
      </c>
      <c r="C78" s="43">
        <f t="shared" ref="C78:H78" si="23">C77/C10*100</f>
        <v>1.5837104072398189</v>
      </c>
      <c r="D78" s="43">
        <f t="shared" si="23"/>
        <v>4.8780487804878048</v>
      </c>
      <c r="E78" s="43">
        <f t="shared" si="23"/>
        <v>0</v>
      </c>
      <c r="F78" s="43">
        <f t="shared" si="23"/>
        <v>1.5075376884422109</v>
      </c>
      <c r="G78" s="43">
        <f t="shared" si="23"/>
        <v>0.66666666666666674</v>
      </c>
      <c r="H78" s="43">
        <f t="shared" si="23"/>
        <v>0</v>
      </c>
      <c r="I78" s="18"/>
      <c r="J78" s="18"/>
      <c r="K78" s="18"/>
      <c r="L78" s="18"/>
      <c r="M78" s="18"/>
      <c r="N78" s="18"/>
      <c r="O78" s="18"/>
      <c r="P78" s="18"/>
    </row>
    <row r="79" spans="1:16" s="13" customFormat="1" x14ac:dyDescent="0.25">
      <c r="A79" s="12">
        <v>3</v>
      </c>
      <c r="B79" s="14" t="s">
        <v>182</v>
      </c>
      <c r="C79" s="79">
        <f t="shared" si="7"/>
        <v>472</v>
      </c>
      <c r="D79" s="68">
        <v>205</v>
      </c>
      <c r="E79" s="68">
        <v>0</v>
      </c>
      <c r="F79" s="68">
        <v>0</v>
      </c>
      <c r="G79" s="40">
        <v>150</v>
      </c>
      <c r="H79" s="40">
        <v>117</v>
      </c>
      <c r="I79" s="18"/>
      <c r="J79" s="18"/>
      <c r="K79" s="18"/>
      <c r="L79" s="18"/>
      <c r="M79" s="18"/>
      <c r="N79" s="18"/>
      <c r="O79" s="18"/>
      <c r="P79" s="18"/>
    </row>
    <row r="80" spans="1:16" s="13" customFormat="1" x14ac:dyDescent="0.25">
      <c r="A80" s="105" t="s">
        <v>95</v>
      </c>
      <c r="B80" s="35" t="s">
        <v>90</v>
      </c>
      <c r="C80" s="79">
        <f t="shared" si="7"/>
        <v>322</v>
      </c>
      <c r="D80" s="40">
        <v>148</v>
      </c>
      <c r="E80" s="40"/>
      <c r="F80" s="40"/>
      <c r="G80" s="40">
        <v>100</v>
      </c>
      <c r="H80" s="40">
        <v>74</v>
      </c>
      <c r="I80" s="18"/>
      <c r="J80" s="18"/>
      <c r="K80" s="18"/>
      <c r="L80" s="18"/>
      <c r="M80" s="18"/>
      <c r="N80" s="18"/>
      <c r="O80" s="18"/>
      <c r="P80" s="18"/>
    </row>
    <row r="81" spans="1:16" s="13" customFormat="1" x14ac:dyDescent="0.25">
      <c r="A81" s="106"/>
      <c r="B81" s="35" t="s">
        <v>86</v>
      </c>
      <c r="C81" s="43">
        <f>C80/C79*100</f>
        <v>68.220338983050837</v>
      </c>
      <c r="D81" s="43">
        <f>D80/D79*100</f>
        <v>72.195121951219505</v>
      </c>
      <c r="E81" s="43"/>
      <c r="F81" s="43"/>
      <c r="G81" s="43">
        <f t="shared" ref="G81:H81" si="24">G80/G79*100</f>
        <v>66.666666666666657</v>
      </c>
      <c r="H81" s="43">
        <f t="shared" si="24"/>
        <v>63.247863247863243</v>
      </c>
      <c r="I81" s="18"/>
      <c r="J81" s="18"/>
      <c r="K81" s="18"/>
      <c r="L81" s="18"/>
      <c r="M81" s="18"/>
      <c r="N81" s="18"/>
      <c r="O81" s="18"/>
      <c r="P81" s="18"/>
    </row>
    <row r="82" spans="1:16" s="13" customFormat="1" x14ac:dyDescent="0.25">
      <c r="A82" s="105" t="s">
        <v>96</v>
      </c>
      <c r="B82" s="35" t="s">
        <v>91</v>
      </c>
      <c r="C82" s="79">
        <f t="shared" si="7"/>
        <v>146</v>
      </c>
      <c r="D82" s="40">
        <v>53</v>
      </c>
      <c r="E82" s="40"/>
      <c r="F82" s="40"/>
      <c r="G82" s="40">
        <v>50</v>
      </c>
      <c r="H82" s="40">
        <v>43</v>
      </c>
      <c r="I82" s="18"/>
      <c r="J82" s="18"/>
      <c r="K82" s="18"/>
      <c r="L82" s="18"/>
      <c r="M82" s="18"/>
      <c r="N82" s="18"/>
      <c r="O82" s="18"/>
      <c r="P82" s="18"/>
    </row>
    <row r="83" spans="1:16" s="13" customFormat="1" x14ac:dyDescent="0.25">
      <c r="A83" s="106"/>
      <c r="B83" s="35" t="s">
        <v>86</v>
      </c>
      <c r="C83" s="43">
        <f>C82/C79*100</f>
        <v>30.932203389830509</v>
      </c>
      <c r="D83" s="43">
        <f>D82/D79*100</f>
        <v>25.853658536585368</v>
      </c>
      <c r="E83" s="43"/>
      <c r="F83" s="43"/>
      <c r="G83" s="43">
        <f t="shared" ref="G83:H83" si="25">G82/G79*100</f>
        <v>33.333333333333329</v>
      </c>
      <c r="H83" s="43">
        <f t="shared" si="25"/>
        <v>36.752136752136757</v>
      </c>
      <c r="I83" s="18"/>
      <c r="J83" s="18"/>
      <c r="K83" s="18"/>
      <c r="L83" s="18"/>
      <c r="M83" s="18"/>
      <c r="N83" s="18"/>
      <c r="O83" s="18"/>
      <c r="P83" s="18"/>
    </row>
    <row r="84" spans="1:16" s="13" customFormat="1" x14ac:dyDescent="0.25">
      <c r="A84" s="105" t="s">
        <v>180</v>
      </c>
      <c r="B84" s="35" t="s">
        <v>92</v>
      </c>
      <c r="C84" s="79">
        <f t="shared" si="7"/>
        <v>4</v>
      </c>
      <c r="D84" s="40">
        <v>4</v>
      </c>
      <c r="E84" s="40"/>
      <c r="F84" s="40"/>
      <c r="G84" s="40"/>
      <c r="H84" s="40"/>
      <c r="I84" s="18"/>
      <c r="J84" s="18"/>
      <c r="K84" s="18"/>
      <c r="L84" s="18"/>
      <c r="M84" s="18"/>
      <c r="N84" s="18"/>
      <c r="O84" s="18"/>
      <c r="P84" s="18"/>
    </row>
    <row r="85" spans="1:16" s="13" customFormat="1" x14ac:dyDescent="0.25">
      <c r="A85" s="106"/>
      <c r="B85" s="35" t="s">
        <v>86</v>
      </c>
      <c r="C85" s="75">
        <f>C84/C79*100</f>
        <v>0.84745762711864403</v>
      </c>
      <c r="D85" s="75">
        <f>D84/D79*100</f>
        <v>1.9512195121951219</v>
      </c>
      <c r="E85" s="40"/>
      <c r="F85" s="40"/>
      <c r="G85" s="40"/>
      <c r="H85" s="40"/>
      <c r="I85" s="18"/>
      <c r="J85" s="18"/>
      <c r="K85" s="18"/>
      <c r="L85" s="18"/>
      <c r="M85" s="18"/>
      <c r="N85" s="18"/>
      <c r="O85" s="18"/>
      <c r="P85" s="18"/>
    </row>
    <row r="86" spans="1:16" s="13" customFormat="1" x14ac:dyDescent="0.25">
      <c r="A86" s="12">
        <v>4</v>
      </c>
      <c r="B86" s="14" t="s">
        <v>183</v>
      </c>
      <c r="C86" s="79">
        <f t="shared" si="7"/>
        <v>267</v>
      </c>
      <c r="D86" s="68">
        <v>0</v>
      </c>
      <c r="E86" s="68">
        <v>0</v>
      </c>
      <c r="F86" s="68">
        <v>0</v>
      </c>
      <c r="G86" s="40">
        <v>150</v>
      </c>
      <c r="H86" s="40">
        <v>117</v>
      </c>
      <c r="I86" s="18"/>
      <c r="J86" s="18"/>
      <c r="K86" s="18"/>
      <c r="L86" s="18"/>
      <c r="M86" s="18"/>
      <c r="N86" s="18"/>
      <c r="O86" s="18"/>
      <c r="P86" s="18"/>
    </row>
    <row r="87" spans="1:16" s="13" customFormat="1" x14ac:dyDescent="0.25">
      <c r="A87" s="105" t="s">
        <v>95</v>
      </c>
      <c r="B87" s="35" t="s">
        <v>90</v>
      </c>
      <c r="C87" s="79">
        <f t="shared" si="7"/>
        <v>166</v>
      </c>
      <c r="D87" s="40"/>
      <c r="E87" s="40"/>
      <c r="F87" s="40"/>
      <c r="G87" s="40">
        <v>99</v>
      </c>
      <c r="H87" s="40">
        <v>67</v>
      </c>
      <c r="I87" s="18"/>
      <c r="J87" s="18"/>
      <c r="K87" s="18"/>
      <c r="L87" s="18"/>
      <c r="M87" s="18"/>
      <c r="N87" s="18"/>
      <c r="O87" s="18"/>
      <c r="P87" s="18"/>
    </row>
    <row r="88" spans="1:16" s="13" customFormat="1" x14ac:dyDescent="0.25">
      <c r="A88" s="106"/>
      <c r="B88" s="35" t="s">
        <v>86</v>
      </c>
      <c r="C88" s="43">
        <f t="shared" ref="C88" si="26">C87/C86*100</f>
        <v>62.172284644194754</v>
      </c>
      <c r="D88" s="43"/>
      <c r="E88" s="43"/>
      <c r="F88" s="43"/>
      <c r="G88" s="43">
        <f t="shared" ref="G88:H88" si="27">G87/G86*100</f>
        <v>66</v>
      </c>
      <c r="H88" s="43">
        <f t="shared" si="27"/>
        <v>57.26495726495726</v>
      </c>
      <c r="I88" s="18"/>
      <c r="J88" s="18"/>
      <c r="K88" s="18"/>
      <c r="L88" s="18"/>
      <c r="M88" s="18"/>
      <c r="N88" s="18"/>
      <c r="O88" s="18"/>
      <c r="P88" s="18"/>
    </row>
    <row r="89" spans="1:16" s="13" customFormat="1" x14ac:dyDescent="0.25">
      <c r="A89" s="105" t="s">
        <v>96</v>
      </c>
      <c r="B89" s="35" t="s">
        <v>91</v>
      </c>
      <c r="C89" s="79">
        <f t="shared" si="7"/>
        <v>101</v>
      </c>
      <c r="D89" s="40"/>
      <c r="E89" s="40"/>
      <c r="F89" s="40"/>
      <c r="G89" s="40">
        <v>51</v>
      </c>
      <c r="H89" s="40">
        <v>50</v>
      </c>
      <c r="I89" s="18"/>
      <c r="J89" s="18"/>
      <c r="K89" s="18"/>
      <c r="L89" s="18"/>
      <c r="M89" s="18"/>
      <c r="N89" s="18"/>
      <c r="O89" s="18"/>
      <c r="P89" s="18"/>
    </row>
    <row r="90" spans="1:16" s="13" customFormat="1" x14ac:dyDescent="0.25">
      <c r="A90" s="106"/>
      <c r="B90" s="35" t="s">
        <v>86</v>
      </c>
      <c r="C90" s="43">
        <f t="shared" ref="C90" si="28">C89/C86*100</f>
        <v>37.827715355805239</v>
      </c>
      <c r="D90" s="43"/>
      <c r="E90" s="43"/>
      <c r="F90" s="43"/>
      <c r="G90" s="43">
        <f t="shared" ref="G90:H90" si="29">G89/G86*100</f>
        <v>34</v>
      </c>
      <c r="H90" s="43">
        <f t="shared" si="29"/>
        <v>42.735042735042732</v>
      </c>
      <c r="I90" s="18"/>
      <c r="J90" s="18"/>
      <c r="K90" s="18"/>
      <c r="L90" s="18"/>
      <c r="M90" s="18"/>
      <c r="N90" s="18"/>
      <c r="O90" s="18"/>
      <c r="P90" s="18"/>
    </row>
    <row r="91" spans="1:16" s="13" customFormat="1" x14ac:dyDescent="0.25">
      <c r="A91" s="105" t="s">
        <v>180</v>
      </c>
      <c r="B91" s="35" t="s">
        <v>92</v>
      </c>
      <c r="C91" s="79">
        <f t="shared" si="7"/>
        <v>0</v>
      </c>
      <c r="D91" s="40"/>
      <c r="E91" s="40"/>
      <c r="F91" s="40"/>
      <c r="G91" s="40"/>
      <c r="H91" s="40"/>
      <c r="I91" s="18"/>
      <c r="J91" s="18"/>
      <c r="K91" s="18"/>
      <c r="L91" s="18"/>
      <c r="M91" s="18"/>
      <c r="N91" s="18"/>
      <c r="O91" s="18"/>
      <c r="P91" s="18"/>
    </row>
    <row r="92" spans="1:16" s="13" customFormat="1" x14ac:dyDescent="0.25">
      <c r="A92" s="106"/>
      <c r="B92" s="35" t="s">
        <v>86</v>
      </c>
      <c r="C92" s="79">
        <f t="shared" si="7"/>
        <v>0</v>
      </c>
      <c r="D92" s="40"/>
      <c r="E92" s="40"/>
      <c r="F92" s="40"/>
      <c r="G92" s="40"/>
      <c r="H92" s="40"/>
      <c r="I92" s="18"/>
      <c r="J92" s="18"/>
      <c r="K92" s="18"/>
      <c r="L92" s="18"/>
      <c r="M92" s="18"/>
      <c r="N92" s="18"/>
      <c r="O92" s="18"/>
      <c r="P92" s="18"/>
    </row>
    <row r="93" spans="1:16" s="13" customFormat="1" x14ac:dyDescent="0.25">
      <c r="A93" s="12">
        <v>5</v>
      </c>
      <c r="B93" s="14" t="s">
        <v>184</v>
      </c>
      <c r="C93" s="86">
        <f t="shared" si="7"/>
        <v>884</v>
      </c>
      <c r="D93" s="68">
        <v>205</v>
      </c>
      <c r="E93" s="68">
        <v>213</v>
      </c>
      <c r="F93" s="68">
        <v>199</v>
      </c>
      <c r="G93" s="68">
        <v>150</v>
      </c>
      <c r="H93" s="68">
        <v>117</v>
      </c>
      <c r="I93" s="18"/>
      <c r="J93" s="18"/>
      <c r="K93" s="18"/>
      <c r="L93" s="18"/>
      <c r="M93" s="18"/>
      <c r="N93" s="18"/>
      <c r="O93" s="18"/>
      <c r="P93" s="18"/>
    </row>
    <row r="94" spans="1:16" s="13" customFormat="1" x14ac:dyDescent="0.25">
      <c r="A94" s="105" t="s">
        <v>95</v>
      </c>
      <c r="B94" s="35" t="s">
        <v>90</v>
      </c>
      <c r="C94" s="79">
        <f t="shared" ref="C94:C157" si="30">D94+E94+F94+G94+H94</f>
        <v>420</v>
      </c>
      <c r="D94" s="40">
        <v>106</v>
      </c>
      <c r="E94" s="40">
        <v>137</v>
      </c>
      <c r="F94" s="40">
        <v>70</v>
      </c>
      <c r="G94" s="40">
        <v>69</v>
      </c>
      <c r="H94" s="40">
        <v>38</v>
      </c>
      <c r="I94" s="18"/>
      <c r="J94" s="18"/>
      <c r="K94" s="18"/>
      <c r="L94" s="18"/>
      <c r="M94" s="18"/>
      <c r="N94" s="18"/>
      <c r="O94" s="18"/>
      <c r="P94" s="18"/>
    </row>
    <row r="95" spans="1:16" s="13" customFormat="1" x14ac:dyDescent="0.25">
      <c r="A95" s="106"/>
      <c r="B95" s="35" t="s">
        <v>86</v>
      </c>
      <c r="C95" s="43">
        <f t="shared" ref="C95:H95" si="31">C94/C93*100</f>
        <v>47.511312217194565</v>
      </c>
      <c r="D95" s="43">
        <f t="shared" si="31"/>
        <v>51.707317073170735</v>
      </c>
      <c r="E95" s="43">
        <f t="shared" si="31"/>
        <v>64.319248826291073</v>
      </c>
      <c r="F95" s="43">
        <f t="shared" si="31"/>
        <v>35.175879396984925</v>
      </c>
      <c r="G95" s="43">
        <f t="shared" si="31"/>
        <v>46</v>
      </c>
      <c r="H95" s="43">
        <f t="shared" si="31"/>
        <v>32.478632478632477</v>
      </c>
      <c r="I95" s="18"/>
      <c r="J95" s="18"/>
      <c r="K95" s="18"/>
      <c r="L95" s="18"/>
      <c r="M95" s="18"/>
      <c r="N95" s="18"/>
      <c r="O95" s="18"/>
      <c r="P95" s="18"/>
    </row>
    <row r="96" spans="1:16" s="13" customFormat="1" x14ac:dyDescent="0.25">
      <c r="A96" s="105" t="s">
        <v>96</v>
      </c>
      <c r="B96" s="35" t="s">
        <v>91</v>
      </c>
      <c r="C96" s="79">
        <f t="shared" si="30"/>
        <v>451</v>
      </c>
      <c r="D96" s="76">
        <v>89</v>
      </c>
      <c r="E96" s="40">
        <v>75</v>
      </c>
      <c r="F96" s="40">
        <v>127</v>
      </c>
      <c r="G96" s="40">
        <v>81</v>
      </c>
      <c r="H96" s="40">
        <v>79</v>
      </c>
      <c r="I96" s="18"/>
      <c r="J96" s="18"/>
      <c r="K96" s="18"/>
      <c r="L96" s="18"/>
      <c r="M96" s="18"/>
      <c r="N96" s="18"/>
      <c r="O96" s="18"/>
      <c r="P96" s="18"/>
    </row>
    <row r="97" spans="1:16" s="13" customFormat="1" x14ac:dyDescent="0.25">
      <c r="A97" s="106"/>
      <c r="B97" s="35" t="s">
        <v>86</v>
      </c>
      <c r="C97" s="43">
        <f>C96/C93*100</f>
        <v>51.018099547511312</v>
      </c>
      <c r="D97" s="43">
        <f>E96/D93*100</f>
        <v>36.585365853658537</v>
      </c>
      <c r="E97" s="43">
        <f>F96/E93*100</f>
        <v>59.624413145539904</v>
      </c>
      <c r="F97" s="43">
        <f>G96/F93*100</f>
        <v>40.7035175879397</v>
      </c>
      <c r="G97" s="43">
        <f>H96/G93*100</f>
        <v>52.666666666666664</v>
      </c>
      <c r="H97" s="43">
        <f>H96/H93*100</f>
        <v>67.521367521367523</v>
      </c>
      <c r="I97" s="18"/>
      <c r="J97" s="18"/>
      <c r="K97" s="18"/>
      <c r="L97" s="18"/>
      <c r="M97" s="18"/>
      <c r="N97" s="18"/>
      <c r="O97" s="18"/>
      <c r="P97" s="18"/>
    </row>
    <row r="98" spans="1:16" s="13" customFormat="1" x14ac:dyDescent="0.25">
      <c r="A98" s="105" t="s">
        <v>180</v>
      </c>
      <c r="B98" s="35" t="s">
        <v>92</v>
      </c>
      <c r="C98" s="79">
        <f t="shared" si="30"/>
        <v>13</v>
      </c>
      <c r="D98" s="40">
        <v>10</v>
      </c>
      <c r="E98" s="40">
        <v>1</v>
      </c>
      <c r="F98" s="40">
        <v>2</v>
      </c>
      <c r="G98" s="40">
        <v>0</v>
      </c>
      <c r="H98" s="40"/>
      <c r="I98" s="18"/>
      <c r="J98" s="18"/>
      <c r="K98" s="18"/>
      <c r="L98" s="18"/>
      <c r="M98" s="18"/>
      <c r="N98" s="18"/>
      <c r="O98" s="18"/>
      <c r="P98" s="18"/>
    </row>
    <row r="99" spans="1:16" s="13" customFormat="1" x14ac:dyDescent="0.25">
      <c r="A99" s="106"/>
      <c r="B99" s="35" t="s">
        <v>86</v>
      </c>
      <c r="C99" s="43">
        <f>C98/C93*100</f>
        <v>1.4705882352941175</v>
      </c>
      <c r="D99" s="43">
        <f t="shared" ref="D99:H99" si="32">D98/D93*100</f>
        <v>4.8780487804878048</v>
      </c>
      <c r="E99" s="43">
        <f t="shared" si="32"/>
        <v>0.46948356807511737</v>
      </c>
      <c r="F99" s="43">
        <f t="shared" si="32"/>
        <v>1.0050251256281406</v>
      </c>
      <c r="G99" s="43">
        <f t="shared" si="32"/>
        <v>0</v>
      </c>
      <c r="H99" s="43">
        <f t="shared" si="32"/>
        <v>0</v>
      </c>
      <c r="I99" s="18"/>
      <c r="J99" s="18"/>
      <c r="K99" s="18"/>
      <c r="L99" s="18"/>
      <c r="M99" s="18"/>
      <c r="N99" s="18"/>
      <c r="O99" s="18"/>
      <c r="P99" s="18"/>
    </row>
    <row r="100" spans="1:16" s="13" customFormat="1" x14ac:dyDescent="0.25">
      <c r="A100" s="12">
        <v>6</v>
      </c>
      <c r="B100" s="14" t="s">
        <v>148</v>
      </c>
      <c r="C100" s="79">
        <f t="shared" si="30"/>
        <v>466</v>
      </c>
      <c r="D100" s="72">
        <f t="shared" ref="D100" si="33">D101+D103+D105</f>
        <v>0</v>
      </c>
      <c r="E100" s="72">
        <f t="shared" ref="E100" si="34">E101+E103+E105</f>
        <v>0</v>
      </c>
      <c r="F100" s="68">
        <v>199</v>
      </c>
      <c r="G100" s="68">
        <v>150</v>
      </c>
      <c r="H100" s="68">
        <v>117</v>
      </c>
      <c r="I100" s="18"/>
      <c r="J100" s="18"/>
      <c r="K100" s="18"/>
      <c r="L100" s="18"/>
      <c r="M100" s="18"/>
      <c r="N100" s="18"/>
      <c r="O100" s="18"/>
      <c r="P100" s="18"/>
    </row>
    <row r="101" spans="1:16" s="13" customFormat="1" x14ac:dyDescent="0.25">
      <c r="A101" s="105" t="s">
        <v>95</v>
      </c>
      <c r="B101" s="35" t="s">
        <v>90</v>
      </c>
      <c r="C101" s="79">
        <f t="shared" si="30"/>
        <v>242</v>
      </c>
      <c r="D101" s="40"/>
      <c r="E101" s="40"/>
      <c r="F101" s="40">
        <v>102</v>
      </c>
      <c r="G101" s="40">
        <v>87</v>
      </c>
      <c r="H101" s="40">
        <v>53</v>
      </c>
      <c r="I101" s="18"/>
      <c r="J101" s="18"/>
      <c r="K101" s="18"/>
      <c r="L101" s="18"/>
      <c r="M101" s="18"/>
      <c r="N101" s="18"/>
      <c r="O101" s="18"/>
      <c r="P101" s="18"/>
    </row>
    <row r="102" spans="1:16" s="13" customFormat="1" x14ac:dyDescent="0.25">
      <c r="A102" s="106"/>
      <c r="B102" s="35" t="s">
        <v>86</v>
      </c>
      <c r="C102" s="79">
        <f t="shared" si="30"/>
        <v>154.55542670618047</v>
      </c>
      <c r="D102" s="43"/>
      <c r="E102" s="43"/>
      <c r="F102" s="43">
        <f t="shared" ref="F102:H102" si="35">F101/F100*100</f>
        <v>51.256281407035175</v>
      </c>
      <c r="G102" s="43">
        <f t="shared" si="35"/>
        <v>57.999999999999993</v>
      </c>
      <c r="H102" s="43">
        <f t="shared" si="35"/>
        <v>45.299145299145302</v>
      </c>
      <c r="I102" s="18"/>
      <c r="J102" s="18"/>
      <c r="K102" s="18"/>
      <c r="L102" s="18"/>
      <c r="M102" s="18"/>
      <c r="N102" s="18"/>
      <c r="O102" s="18"/>
      <c r="P102" s="18"/>
    </row>
    <row r="103" spans="1:16" s="13" customFormat="1" x14ac:dyDescent="0.25">
      <c r="A103" s="105" t="s">
        <v>96</v>
      </c>
      <c r="B103" s="35" t="s">
        <v>91</v>
      </c>
      <c r="C103" s="79">
        <f t="shared" si="30"/>
        <v>224</v>
      </c>
      <c r="D103" s="40"/>
      <c r="E103" s="40"/>
      <c r="F103" s="40">
        <v>97</v>
      </c>
      <c r="G103" s="40">
        <v>63</v>
      </c>
      <c r="H103" s="40">
        <v>64</v>
      </c>
      <c r="I103" s="18"/>
      <c r="J103" s="18"/>
      <c r="K103" s="18"/>
      <c r="L103" s="18"/>
      <c r="M103" s="18"/>
      <c r="N103" s="18"/>
      <c r="O103" s="18"/>
      <c r="P103" s="18"/>
    </row>
    <row r="104" spans="1:16" s="13" customFormat="1" x14ac:dyDescent="0.25">
      <c r="A104" s="106"/>
      <c r="B104" s="35" t="s">
        <v>86</v>
      </c>
      <c r="C104" s="79">
        <f t="shared" si="30"/>
        <v>145.44457329381953</v>
      </c>
      <c r="D104" s="43"/>
      <c r="E104" s="43"/>
      <c r="F104" s="43">
        <f t="shared" ref="F104:H104" si="36">F103/F100*100</f>
        <v>48.743718592964825</v>
      </c>
      <c r="G104" s="43">
        <f t="shared" si="36"/>
        <v>42</v>
      </c>
      <c r="H104" s="43">
        <f t="shared" si="36"/>
        <v>54.700854700854705</v>
      </c>
      <c r="I104" s="18"/>
      <c r="J104" s="18"/>
      <c r="K104" s="18"/>
      <c r="L104" s="18"/>
      <c r="M104" s="18"/>
      <c r="N104" s="18"/>
      <c r="O104" s="18"/>
      <c r="P104" s="18"/>
    </row>
    <row r="105" spans="1:16" s="13" customFormat="1" x14ac:dyDescent="0.25">
      <c r="A105" s="105" t="s">
        <v>180</v>
      </c>
      <c r="B105" s="35" t="s">
        <v>92</v>
      </c>
      <c r="C105" s="79">
        <f t="shared" si="30"/>
        <v>0</v>
      </c>
      <c r="D105" s="40"/>
      <c r="E105" s="40"/>
      <c r="F105" s="40"/>
      <c r="G105" s="40"/>
      <c r="H105" s="40"/>
      <c r="I105" s="18"/>
      <c r="J105" s="18"/>
      <c r="K105" s="18"/>
      <c r="L105" s="18"/>
      <c r="M105" s="18"/>
      <c r="N105" s="18"/>
      <c r="O105" s="18"/>
      <c r="P105" s="18"/>
    </row>
    <row r="106" spans="1:16" s="13" customFormat="1" x14ac:dyDescent="0.25">
      <c r="A106" s="106"/>
      <c r="B106" s="35" t="s">
        <v>86</v>
      </c>
      <c r="C106" s="79">
        <f t="shared" si="30"/>
        <v>0</v>
      </c>
      <c r="D106" s="40"/>
      <c r="E106" s="40"/>
      <c r="F106" s="40"/>
      <c r="G106" s="40"/>
      <c r="H106" s="40"/>
      <c r="I106" s="18"/>
      <c r="J106" s="18"/>
      <c r="K106" s="18"/>
      <c r="L106" s="18"/>
      <c r="M106" s="18"/>
      <c r="N106" s="18"/>
      <c r="O106" s="18"/>
      <c r="P106" s="18"/>
    </row>
    <row r="107" spans="1:16" s="13" customFormat="1" x14ac:dyDescent="0.25">
      <c r="A107" s="32">
        <v>7</v>
      </c>
      <c r="B107" s="14" t="s">
        <v>185</v>
      </c>
      <c r="C107" s="79">
        <f t="shared" si="30"/>
        <v>884</v>
      </c>
      <c r="D107" s="68">
        <v>205</v>
      </c>
      <c r="E107" s="68">
        <v>213</v>
      </c>
      <c r="F107" s="68">
        <v>199</v>
      </c>
      <c r="G107" s="68">
        <v>150</v>
      </c>
      <c r="H107" s="68">
        <v>117</v>
      </c>
      <c r="I107" s="18"/>
      <c r="J107" s="18"/>
      <c r="K107" s="18"/>
      <c r="L107" s="18"/>
      <c r="M107" s="18"/>
      <c r="N107" s="18"/>
      <c r="O107" s="18"/>
      <c r="P107" s="18"/>
    </row>
    <row r="108" spans="1:16" s="13" customFormat="1" x14ac:dyDescent="0.25">
      <c r="A108" s="105" t="s">
        <v>95</v>
      </c>
      <c r="B108" s="35" t="s">
        <v>90</v>
      </c>
      <c r="C108" s="79">
        <f t="shared" si="30"/>
        <v>602</v>
      </c>
      <c r="D108" s="40">
        <v>155</v>
      </c>
      <c r="E108" s="40">
        <v>151</v>
      </c>
      <c r="F108" s="40">
        <v>115</v>
      </c>
      <c r="G108" s="40">
        <v>104</v>
      </c>
      <c r="H108" s="40">
        <v>77</v>
      </c>
      <c r="I108" s="18"/>
      <c r="J108" s="18"/>
      <c r="K108" s="18"/>
      <c r="L108" s="18"/>
      <c r="M108" s="18"/>
      <c r="N108" s="18"/>
      <c r="O108" s="18"/>
      <c r="P108" s="18"/>
    </row>
    <row r="109" spans="1:16" s="13" customFormat="1" x14ac:dyDescent="0.25">
      <c r="A109" s="106"/>
      <c r="B109" s="35" t="s">
        <v>86</v>
      </c>
      <c r="C109" s="79">
        <f t="shared" si="30"/>
        <v>339.436018745821</v>
      </c>
      <c r="D109" s="43">
        <f t="shared" ref="D109:H109" si="37">D108/D107*100</f>
        <v>75.609756097560975</v>
      </c>
      <c r="E109" s="43">
        <f t="shared" si="37"/>
        <v>70.89201877934272</v>
      </c>
      <c r="F109" s="43">
        <f t="shared" si="37"/>
        <v>57.788944723618087</v>
      </c>
      <c r="G109" s="43">
        <f t="shared" si="37"/>
        <v>69.333333333333343</v>
      </c>
      <c r="H109" s="43">
        <f t="shared" si="37"/>
        <v>65.811965811965806</v>
      </c>
      <c r="I109" s="18"/>
      <c r="J109" s="18"/>
      <c r="K109" s="18"/>
      <c r="L109" s="18"/>
      <c r="M109" s="18"/>
      <c r="N109" s="18"/>
      <c r="O109" s="18"/>
      <c r="P109" s="18"/>
    </row>
    <row r="110" spans="1:16" s="13" customFormat="1" x14ac:dyDescent="0.25">
      <c r="A110" s="105" t="s">
        <v>96</v>
      </c>
      <c r="B110" s="35" t="s">
        <v>91</v>
      </c>
      <c r="C110" s="79">
        <f t="shared" si="30"/>
        <v>282</v>
      </c>
      <c r="D110" s="40">
        <v>50</v>
      </c>
      <c r="E110" s="40">
        <v>62</v>
      </c>
      <c r="F110" s="40">
        <v>84</v>
      </c>
      <c r="G110" s="40">
        <v>46</v>
      </c>
      <c r="H110" s="40">
        <v>40</v>
      </c>
      <c r="I110" s="18"/>
      <c r="J110" s="18"/>
      <c r="K110" s="18"/>
      <c r="L110" s="18"/>
      <c r="M110" s="18"/>
      <c r="N110" s="18"/>
      <c r="O110" s="18"/>
      <c r="P110" s="18"/>
    </row>
    <row r="111" spans="1:16" s="13" customFormat="1" x14ac:dyDescent="0.25">
      <c r="A111" s="106"/>
      <c r="B111" s="35" t="s">
        <v>86</v>
      </c>
      <c r="C111" s="79">
        <f t="shared" si="30"/>
        <v>160.56398125417905</v>
      </c>
      <c r="D111" s="43">
        <f t="shared" ref="D111:H111" si="38">D110/D107*100</f>
        <v>24.390243902439025</v>
      </c>
      <c r="E111" s="43">
        <f t="shared" si="38"/>
        <v>29.107981220657276</v>
      </c>
      <c r="F111" s="43">
        <f t="shared" si="38"/>
        <v>42.211055276381906</v>
      </c>
      <c r="G111" s="43">
        <f t="shared" si="38"/>
        <v>30.666666666666664</v>
      </c>
      <c r="H111" s="43">
        <f t="shared" si="38"/>
        <v>34.188034188034187</v>
      </c>
      <c r="I111" s="18"/>
      <c r="J111" s="18"/>
      <c r="K111" s="18"/>
      <c r="L111" s="18"/>
      <c r="M111" s="18"/>
      <c r="N111" s="18"/>
      <c r="O111" s="18"/>
      <c r="P111" s="18"/>
    </row>
    <row r="112" spans="1:16" s="13" customFormat="1" x14ac:dyDescent="0.25">
      <c r="A112" s="105" t="s">
        <v>180</v>
      </c>
      <c r="B112" s="35" t="s">
        <v>92</v>
      </c>
      <c r="C112" s="79">
        <f t="shared" si="30"/>
        <v>0</v>
      </c>
      <c r="D112" s="40"/>
      <c r="E112" s="40"/>
      <c r="F112" s="40"/>
      <c r="G112" s="40"/>
      <c r="H112" s="40"/>
      <c r="I112" s="18"/>
      <c r="J112" s="18"/>
      <c r="K112" s="18"/>
      <c r="L112" s="18"/>
      <c r="M112" s="18"/>
      <c r="N112" s="18"/>
      <c r="O112" s="18"/>
      <c r="P112" s="18"/>
    </row>
    <row r="113" spans="1:16" s="13" customFormat="1" x14ac:dyDescent="0.25">
      <c r="A113" s="106"/>
      <c r="B113" s="35" t="s">
        <v>86</v>
      </c>
      <c r="C113" s="79">
        <f t="shared" si="30"/>
        <v>0</v>
      </c>
      <c r="D113" s="43">
        <f t="shared" ref="D113:H113" si="39">D112/D107*100</f>
        <v>0</v>
      </c>
      <c r="E113" s="43">
        <f t="shared" si="39"/>
        <v>0</v>
      </c>
      <c r="F113" s="43">
        <f t="shared" si="39"/>
        <v>0</v>
      </c>
      <c r="G113" s="43">
        <f t="shared" si="39"/>
        <v>0</v>
      </c>
      <c r="H113" s="43">
        <f t="shared" si="39"/>
        <v>0</v>
      </c>
      <c r="I113" s="18"/>
      <c r="J113" s="18"/>
      <c r="K113" s="18"/>
      <c r="L113" s="18"/>
      <c r="M113" s="18"/>
      <c r="N113" s="18"/>
      <c r="O113" s="18"/>
      <c r="P113" s="18"/>
    </row>
    <row r="114" spans="1:16" s="13" customFormat="1" x14ac:dyDescent="0.25">
      <c r="A114" s="12">
        <v>8</v>
      </c>
      <c r="B114" s="14" t="s">
        <v>186</v>
      </c>
      <c r="C114" s="79">
        <f t="shared" si="30"/>
        <v>617</v>
      </c>
      <c r="D114" s="68">
        <v>205</v>
      </c>
      <c r="E114" s="68">
        <v>213</v>
      </c>
      <c r="F114" s="68">
        <v>199</v>
      </c>
      <c r="G114" s="68">
        <v>0</v>
      </c>
      <c r="H114" s="68">
        <v>0</v>
      </c>
      <c r="I114" s="18"/>
      <c r="J114" s="18"/>
      <c r="K114" s="18"/>
      <c r="L114" s="18"/>
      <c r="M114" s="18"/>
      <c r="N114" s="18"/>
      <c r="O114" s="18"/>
      <c r="P114" s="18"/>
    </row>
    <row r="115" spans="1:16" s="13" customFormat="1" x14ac:dyDescent="0.25">
      <c r="A115" s="105" t="s">
        <v>95</v>
      </c>
      <c r="B115" s="35" t="s">
        <v>90</v>
      </c>
      <c r="C115" s="79">
        <f t="shared" si="30"/>
        <v>402</v>
      </c>
      <c r="D115" s="40">
        <v>144</v>
      </c>
      <c r="E115" s="40">
        <v>148</v>
      </c>
      <c r="F115" s="40">
        <v>110</v>
      </c>
      <c r="G115" s="40"/>
      <c r="H115" s="40"/>
      <c r="I115" s="18"/>
      <c r="J115" s="18"/>
      <c r="K115" s="18"/>
      <c r="L115" s="18"/>
      <c r="M115" s="18"/>
      <c r="N115" s="18"/>
      <c r="O115" s="18"/>
      <c r="P115" s="18"/>
    </row>
    <row r="116" spans="1:16" s="13" customFormat="1" x14ac:dyDescent="0.25">
      <c r="A116" s="106"/>
      <c r="B116" s="35" t="s">
        <v>86</v>
      </c>
      <c r="C116" s="79">
        <f t="shared" si="30"/>
        <v>195.00385242368952</v>
      </c>
      <c r="D116" s="43">
        <f t="shared" ref="D116:F116" si="40">D115/D114*100</f>
        <v>70.243902439024382</v>
      </c>
      <c r="E116" s="43">
        <f t="shared" si="40"/>
        <v>69.483568075117375</v>
      </c>
      <c r="F116" s="43">
        <f t="shared" si="40"/>
        <v>55.276381909547737</v>
      </c>
      <c r="G116" s="40"/>
      <c r="H116" s="40"/>
      <c r="I116" s="18"/>
      <c r="J116" s="18"/>
      <c r="K116" s="18"/>
      <c r="L116" s="18"/>
      <c r="M116" s="18"/>
      <c r="N116" s="18"/>
      <c r="O116" s="18"/>
      <c r="P116" s="18"/>
    </row>
    <row r="117" spans="1:16" s="13" customFormat="1" x14ac:dyDescent="0.25">
      <c r="A117" s="105" t="s">
        <v>96</v>
      </c>
      <c r="B117" s="35" t="s">
        <v>91</v>
      </c>
      <c r="C117" s="79">
        <f t="shared" si="30"/>
        <v>215</v>
      </c>
      <c r="D117" s="40">
        <v>61</v>
      </c>
      <c r="E117" s="40">
        <v>65</v>
      </c>
      <c r="F117" s="40">
        <v>89</v>
      </c>
      <c r="G117" s="40"/>
      <c r="H117" s="40"/>
      <c r="I117" s="18"/>
      <c r="J117" s="18"/>
      <c r="K117" s="18"/>
      <c r="L117" s="18"/>
      <c r="M117" s="18"/>
      <c r="N117" s="18"/>
      <c r="O117" s="18"/>
      <c r="P117" s="18"/>
    </row>
    <row r="118" spans="1:16" s="13" customFormat="1" x14ac:dyDescent="0.25">
      <c r="A118" s="106"/>
      <c r="B118" s="35" t="s">
        <v>86</v>
      </c>
      <c r="C118" s="79">
        <f t="shared" si="30"/>
        <v>104.99614757631051</v>
      </c>
      <c r="D118" s="43">
        <f t="shared" ref="D118:F118" si="41">D117/D114*100</f>
        <v>29.756097560975608</v>
      </c>
      <c r="E118" s="43">
        <f t="shared" si="41"/>
        <v>30.516431924882632</v>
      </c>
      <c r="F118" s="43">
        <f t="shared" si="41"/>
        <v>44.723618090452263</v>
      </c>
      <c r="G118" s="40"/>
      <c r="H118" s="40"/>
      <c r="I118" s="18"/>
      <c r="J118" s="18"/>
      <c r="K118" s="18"/>
      <c r="L118" s="18"/>
      <c r="M118" s="18"/>
      <c r="N118" s="18"/>
      <c r="O118" s="18"/>
      <c r="P118" s="18"/>
    </row>
    <row r="119" spans="1:16" s="13" customFormat="1" x14ac:dyDescent="0.25">
      <c r="A119" s="105" t="s">
        <v>180</v>
      </c>
      <c r="B119" s="35" t="s">
        <v>92</v>
      </c>
      <c r="C119" s="79">
        <f t="shared" si="30"/>
        <v>0</v>
      </c>
      <c r="D119" s="40"/>
      <c r="E119" s="40"/>
      <c r="F119" s="40"/>
      <c r="G119" s="40"/>
      <c r="H119" s="40"/>
      <c r="I119" s="18"/>
      <c r="J119" s="18"/>
      <c r="K119" s="18"/>
      <c r="L119" s="18"/>
      <c r="M119" s="18"/>
      <c r="N119" s="18"/>
      <c r="O119" s="18"/>
      <c r="P119" s="18"/>
    </row>
    <row r="120" spans="1:16" s="13" customFormat="1" x14ac:dyDescent="0.25">
      <c r="A120" s="106"/>
      <c r="B120" s="35" t="s">
        <v>86</v>
      </c>
      <c r="C120" s="79">
        <f t="shared" si="30"/>
        <v>0</v>
      </c>
      <c r="D120" s="43">
        <f t="shared" ref="D120:F120" si="42">D119/D114*100</f>
        <v>0</v>
      </c>
      <c r="E120" s="43">
        <f t="shared" si="42"/>
        <v>0</v>
      </c>
      <c r="F120" s="43">
        <f t="shared" si="42"/>
        <v>0</v>
      </c>
      <c r="G120" s="40"/>
      <c r="H120" s="40"/>
      <c r="I120" s="18"/>
      <c r="J120" s="18"/>
      <c r="K120" s="18"/>
      <c r="L120" s="18"/>
      <c r="M120" s="18"/>
      <c r="N120" s="18"/>
      <c r="O120" s="18"/>
      <c r="P120" s="18"/>
    </row>
    <row r="121" spans="1:16" s="13" customFormat="1" x14ac:dyDescent="0.25">
      <c r="A121" s="12">
        <v>9</v>
      </c>
      <c r="B121" s="14" t="s">
        <v>149</v>
      </c>
      <c r="C121" s="79">
        <f t="shared" si="30"/>
        <v>884</v>
      </c>
      <c r="D121" s="68">
        <v>205</v>
      </c>
      <c r="E121" s="68">
        <v>213</v>
      </c>
      <c r="F121" s="68">
        <v>199</v>
      </c>
      <c r="G121" s="68">
        <v>150</v>
      </c>
      <c r="H121" s="68">
        <v>117</v>
      </c>
      <c r="I121" s="18"/>
      <c r="J121" s="18"/>
      <c r="K121" s="18"/>
      <c r="L121" s="18"/>
      <c r="M121" s="18"/>
      <c r="N121" s="18"/>
      <c r="O121" s="18"/>
      <c r="P121" s="18"/>
    </row>
    <row r="122" spans="1:16" s="13" customFormat="1" x14ac:dyDescent="0.25">
      <c r="A122" s="105" t="s">
        <v>95</v>
      </c>
      <c r="B122" s="35" t="s">
        <v>90</v>
      </c>
      <c r="C122" s="79">
        <f t="shared" si="30"/>
        <v>555</v>
      </c>
      <c r="D122" s="40">
        <v>144</v>
      </c>
      <c r="E122" s="40">
        <v>138</v>
      </c>
      <c r="F122" s="40">
        <v>111</v>
      </c>
      <c r="G122" s="40">
        <v>88</v>
      </c>
      <c r="H122" s="40">
        <v>74</v>
      </c>
      <c r="I122" s="18"/>
      <c r="J122" s="18"/>
      <c r="K122" s="18"/>
      <c r="L122" s="18"/>
      <c r="M122" s="18"/>
      <c r="N122" s="18"/>
      <c r="O122" s="18"/>
      <c r="P122" s="18"/>
    </row>
    <row r="123" spans="1:16" s="13" customFormat="1" x14ac:dyDescent="0.25">
      <c r="A123" s="106"/>
      <c r="B123" s="35" t="s">
        <v>86</v>
      </c>
      <c r="C123" s="79">
        <f t="shared" si="30"/>
        <v>312.72605922028231</v>
      </c>
      <c r="D123" s="43">
        <f t="shared" ref="D123:H123" si="43">D122/D121*100</f>
        <v>70.243902439024382</v>
      </c>
      <c r="E123" s="43">
        <f t="shared" si="43"/>
        <v>64.788732394366207</v>
      </c>
      <c r="F123" s="43">
        <f t="shared" si="43"/>
        <v>55.778894472361806</v>
      </c>
      <c r="G123" s="43">
        <f t="shared" si="43"/>
        <v>58.666666666666664</v>
      </c>
      <c r="H123" s="43">
        <f t="shared" si="43"/>
        <v>63.247863247863243</v>
      </c>
      <c r="I123" s="18"/>
      <c r="J123" s="18"/>
      <c r="K123" s="18"/>
      <c r="L123" s="18"/>
      <c r="M123" s="18"/>
      <c r="N123" s="18"/>
      <c r="O123" s="18"/>
      <c r="P123" s="18"/>
    </row>
    <row r="124" spans="1:16" s="13" customFormat="1" x14ac:dyDescent="0.25">
      <c r="A124" s="105" t="s">
        <v>96</v>
      </c>
      <c r="B124" s="35" t="s">
        <v>91</v>
      </c>
      <c r="C124" s="79">
        <f t="shared" si="30"/>
        <v>329</v>
      </c>
      <c r="D124" s="40">
        <v>61</v>
      </c>
      <c r="E124" s="40">
        <v>75</v>
      </c>
      <c r="F124" s="40">
        <v>88</v>
      </c>
      <c r="G124" s="40">
        <v>62</v>
      </c>
      <c r="H124" s="40">
        <v>43</v>
      </c>
      <c r="I124" s="18"/>
      <c r="J124" s="18"/>
      <c r="K124" s="18"/>
      <c r="L124" s="18"/>
      <c r="M124" s="18"/>
      <c r="N124" s="18"/>
      <c r="O124" s="18"/>
      <c r="P124" s="18"/>
    </row>
    <row r="125" spans="1:16" s="13" customFormat="1" x14ac:dyDescent="0.25">
      <c r="A125" s="106"/>
      <c r="B125" s="35" t="s">
        <v>86</v>
      </c>
      <c r="C125" s="79">
        <f t="shared" si="30"/>
        <v>187.27394077971769</v>
      </c>
      <c r="D125" s="43">
        <f t="shared" ref="D125:H125" si="44">D124/D121*100</f>
        <v>29.756097560975608</v>
      </c>
      <c r="E125" s="43">
        <f t="shared" si="44"/>
        <v>35.2112676056338</v>
      </c>
      <c r="F125" s="43">
        <f t="shared" si="44"/>
        <v>44.221105527638194</v>
      </c>
      <c r="G125" s="43">
        <f t="shared" si="44"/>
        <v>41.333333333333336</v>
      </c>
      <c r="H125" s="43">
        <f t="shared" si="44"/>
        <v>36.752136752136757</v>
      </c>
      <c r="I125" s="18"/>
      <c r="J125" s="18"/>
      <c r="K125" s="18"/>
      <c r="L125" s="18"/>
      <c r="M125" s="18"/>
      <c r="N125" s="18"/>
      <c r="O125" s="18"/>
      <c r="P125" s="18"/>
    </row>
    <row r="126" spans="1:16" s="13" customFormat="1" x14ac:dyDescent="0.25">
      <c r="A126" s="105" t="s">
        <v>180</v>
      </c>
      <c r="B126" s="35" t="s">
        <v>92</v>
      </c>
      <c r="C126" s="79">
        <f t="shared" si="30"/>
        <v>0</v>
      </c>
      <c r="D126" s="40"/>
      <c r="E126" s="40"/>
      <c r="F126" s="40"/>
      <c r="G126" s="40"/>
      <c r="H126" s="40"/>
      <c r="I126" s="18"/>
      <c r="J126" s="18"/>
      <c r="K126" s="18"/>
      <c r="L126" s="18"/>
      <c r="M126" s="18"/>
      <c r="N126" s="18"/>
      <c r="O126" s="18"/>
      <c r="P126" s="18"/>
    </row>
    <row r="127" spans="1:16" s="13" customFormat="1" x14ac:dyDescent="0.25">
      <c r="A127" s="106"/>
      <c r="B127" s="35" t="s">
        <v>86</v>
      </c>
      <c r="C127" s="79">
        <f t="shared" si="30"/>
        <v>0</v>
      </c>
      <c r="D127" s="40"/>
      <c r="E127" s="40"/>
      <c r="F127" s="40"/>
      <c r="G127" s="40"/>
      <c r="H127" s="40"/>
      <c r="I127" s="18"/>
      <c r="J127" s="18"/>
      <c r="K127" s="18"/>
      <c r="L127" s="18"/>
      <c r="M127" s="18"/>
      <c r="N127" s="18"/>
      <c r="O127" s="18"/>
      <c r="P127" s="18"/>
    </row>
    <row r="128" spans="1:16" s="13" customFormat="1" x14ac:dyDescent="0.25">
      <c r="A128" s="12">
        <v>10</v>
      </c>
      <c r="B128" s="14" t="s">
        <v>187</v>
      </c>
      <c r="C128" s="79">
        <f t="shared" si="30"/>
        <v>884</v>
      </c>
      <c r="D128" s="68">
        <v>205</v>
      </c>
      <c r="E128" s="68">
        <v>213</v>
      </c>
      <c r="F128" s="68">
        <v>199</v>
      </c>
      <c r="G128" s="68">
        <v>150</v>
      </c>
      <c r="H128" s="68">
        <v>117</v>
      </c>
      <c r="I128" s="18"/>
      <c r="J128" s="18"/>
      <c r="K128" s="18"/>
      <c r="L128" s="18"/>
      <c r="M128" s="18"/>
      <c r="N128" s="18"/>
      <c r="O128" s="18"/>
      <c r="P128" s="18"/>
    </row>
    <row r="129" spans="1:16" s="13" customFormat="1" x14ac:dyDescent="0.25">
      <c r="A129" s="105" t="s">
        <v>95</v>
      </c>
      <c r="B129" s="35" t="s">
        <v>90</v>
      </c>
      <c r="C129" s="79">
        <f t="shared" si="30"/>
        <v>505</v>
      </c>
      <c r="D129" s="40">
        <v>138</v>
      </c>
      <c r="E129" s="40">
        <v>134</v>
      </c>
      <c r="F129" s="40">
        <v>95</v>
      </c>
      <c r="G129" s="40">
        <v>82</v>
      </c>
      <c r="H129" s="40">
        <v>56</v>
      </c>
      <c r="I129" s="18"/>
      <c r="J129" s="18"/>
      <c r="K129" s="18"/>
      <c r="L129" s="18"/>
      <c r="M129" s="18"/>
      <c r="N129" s="18"/>
      <c r="O129" s="18"/>
      <c r="P129" s="18"/>
    </row>
    <row r="130" spans="1:16" s="13" customFormat="1" x14ac:dyDescent="0.25">
      <c r="A130" s="106"/>
      <c r="B130" s="35" t="s">
        <v>86</v>
      </c>
      <c r="C130" s="79">
        <f t="shared" si="30"/>
        <v>280.49647929004868</v>
      </c>
      <c r="D130" s="43">
        <f t="shared" ref="D130:H130" si="45">D129/D128*100</f>
        <v>67.317073170731717</v>
      </c>
      <c r="E130" s="43">
        <f t="shared" si="45"/>
        <v>62.910798122065728</v>
      </c>
      <c r="F130" s="43">
        <f t="shared" si="45"/>
        <v>47.738693467336688</v>
      </c>
      <c r="G130" s="43">
        <f t="shared" si="45"/>
        <v>54.666666666666664</v>
      </c>
      <c r="H130" s="43">
        <f t="shared" si="45"/>
        <v>47.863247863247864</v>
      </c>
      <c r="I130" s="18"/>
      <c r="J130" s="18"/>
      <c r="K130" s="18"/>
      <c r="L130" s="18"/>
      <c r="M130" s="18"/>
      <c r="N130" s="18"/>
      <c r="O130" s="18"/>
      <c r="P130" s="18"/>
    </row>
    <row r="131" spans="1:16" s="13" customFormat="1" x14ac:dyDescent="0.25">
      <c r="A131" s="105" t="s">
        <v>96</v>
      </c>
      <c r="B131" s="35" t="s">
        <v>91</v>
      </c>
      <c r="C131" s="79">
        <f t="shared" si="30"/>
        <v>379</v>
      </c>
      <c r="D131" s="40">
        <v>67</v>
      </c>
      <c r="E131" s="40">
        <v>79</v>
      </c>
      <c r="F131" s="40">
        <v>104</v>
      </c>
      <c r="G131" s="40">
        <v>68</v>
      </c>
      <c r="H131" s="40">
        <v>61</v>
      </c>
      <c r="I131" s="18"/>
      <c r="J131" s="18"/>
      <c r="K131" s="18"/>
      <c r="L131" s="18"/>
      <c r="M131" s="18"/>
      <c r="N131" s="18"/>
      <c r="O131" s="18"/>
      <c r="P131" s="18"/>
    </row>
    <row r="132" spans="1:16" s="13" customFormat="1" x14ac:dyDescent="0.25">
      <c r="A132" s="106"/>
      <c r="B132" s="35" t="s">
        <v>86</v>
      </c>
      <c r="C132" s="79">
        <f t="shared" si="30"/>
        <v>219.50352070995137</v>
      </c>
      <c r="D132" s="43">
        <f t="shared" ref="D132:H132" si="46">D131/D128*100</f>
        <v>32.682926829268297</v>
      </c>
      <c r="E132" s="43">
        <f t="shared" si="46"/>
        <v>37.089201877934272</v>
      </c>
      <c r="F132" s="43">
        <f t="shared" si="46"/>
        <v>52.261306532663319</v>
      </c>
      <c r="G132" s="43">
        <f t="shared" si="46"/>
        <v>45.333333333333329</v>
      </c>
      <c r="H132" s="43">
        <f t="shared" si="46"/>
        <v>52.136752136752143</v>
      </c>
      <c r="I132" s="18"/>
      <c r="J132" s="18"/>
      <c r="K132" s="18"/>
      <c r="L132" s="18"/>
      <c r="M132" s="18"/>
      <c r="N132" s="18"/>
      <c r="O132" s="18"/>
      <c r="P132" s="18"/>
    </row>
    <row r="133" spans="1:16" s="13" customFormat="1" x14ac:dyDescent="0.25">
      <c r="A133" s="105" t="s">
        <v>180</v>
      </c>
      <c r="B133" s="35" t="s">
        <v>92</v>
      </c>
      <c r="C133" s="79">
        <f t="shared" si="30"/>
        <v>0</v>
      </c>
      <c r="D133" s="40"/>
      <c r="E133" s="40"/>
      <c r="F133" s="40"/>
      <c r="G133" s="40"/>
      <c r="H133" s="40"/>
      <c r="I133" s="18"/>
      <c r="J133" s="18"/>
      <c r="K133" s="18"/>
      <c r="L133" s="18"/>
      <c r="M133" s="18"/>
      <c r="N133" s="18"/>
      <c r="O133" s="18"/>
      <c r="P133" s="18"/>
    </row>
    <row r="134" spans="1:16" s="13" customFormat="1" x14ac:dyDescent="0.25">
      <c r="A134" s="106"/>
      <c r="B134" s="35" t="s">
        <v>86</v>
      </c>
      <c r="C134" s="79">
        <f t="shared" si="30"/>
        <v>0</v>
      </c>
      <c r="D134" s="40"/>
      <c r="E134" s="40"/>
      <c r="F134" s="40"/>
      <c r="G134" s="40"/>
      <c r="H134" s="40"/>
      <c r="I134" s="18"/>
      <c r="J134" s="18"/>
      <c r="K134" s="18"/>
      <c r="L134" s="18"/>
      <c r="M134" s="18"/>
      <c r="N134" s="18"/>
      <c r="O134" s="18"/>
      <c r="P134" s="18"/>
    </row>
    <row r="135" spans="1:16" s="13" customFormat="1" x14ac:dyDescent="0.25">
      <c r="A135" s="12">
        <v>11</v>
      </c>
      <c r="B135" s="14" t="s">
        <v>188</v>
      </c>
      <c r="C135" s="79">
        <f t="shared" si="30"/>
        <v>884</v>
      </c>
      <c r="D135" s="68">
        <v>205</v>
      </c>
      <c r="E135" s="68">
        <v>213</v>
      </c>
      <c r="F135" s="68">
        <v>199</v>
      </c>
      <c r="G135" s="68">
        <v>150</v>
      </c>
      <c r="H135" s="68">
        <v>117</v>
      </c>
      <c r="I135" s="18"/>
      <c r="J135" s="18"/>
      <c r="K135" s="18"/>
      <c r="L135" s="18"/>
      <c r="M135" s="18"/>
      <c r="N135" s="18"/>
      <c r="O135" s="18"/>
      <c r="P135" s="18"/>
    </row>
    <row r="136" spans="1:16" s="13" customFormat="1" x14ac:dyDescent="0.25">
      <c r="A136" s="105" t="s">
        <v>95</v>
      </c>
      <c r="B136" s="35" t="s">
        <v>90</v>
      </c>
      <c r="C136" s="79">
        <f t="shared" si="30"/>
        <v>586</v>
      </c>
      <c r="D136" s="40">
        <v>157</v>
      </c>
      <c r="E136" s="40">
        <v>147</v>
      </c>
      <c r="F136" s="40">
        <v>105</v>
      </c>
      <c r="G136" s="40">
        <v>106</v>
      </c>
      <c r="H136" s="40">
        <v>71</v>
      </c>
      <c r="I136" s="18"/>
      <c r="J136" s="18"/>
      <c r="K136" s="18"/>
      <c r="L136" s="18"/>
      <c r="M136" s="18"/>
      <c r="N136" s="18"/>
      <c r="O136" s="18"/>
      <c r="P136" s="18"/>
    </row>
    <row r="137" spans="1:16" s="13" customFormat="1" x14ac:dyDescent="0.25">
      <c r="A137" s="106"/>
      <c r="B137" s="35" t="s">
        <v>86</v>
      </c>
      <c r="C137" s="79">
        <f t="shared" si="30"/>
        <v>329.71369680660553</v>
      </c>
      <c r="D137" s="43">
        <f t="shared" ref="D137:H137" si="47">D136/D135*100</f>
        <v>76.585365853658544</v>
      </c>
      <c r="E137" s="43">
        <f t="shared" si="47"/>
        <v>69.014084507042256</v>
      </c>
      <c r="F137" s="43">
        <f t="shared" si="47"/>
        <v>52.76381909547738</v>
      </c>
      <c r="G137" s="43">
        <f t="shared" si="47"/>
        <v>70.666666666666671</v>
      </c>
      <c r="H137" s="43">
        <f t="shared" si="47"/>
        <v>60.683760683760681</v>
      </c>
      <c r="I137" s="18"/>
      <c r="J137" s="18"/>
      <c r="K137" s="18"/>
      <c r="L137" s="18"/>
      <c r="M137" s="18"/>
      <c r="N137" s="18"/>
      <c r="O137" s="18"/>
      <c r="P137" s="18"/>
    </row>
    <row r="138" spans="1:16" s="13" customFormat="1" x14ac:dyDescent="0.25">
      <c r="A138" s="105" t="s">
        <v>96</v>
      </c>
      <c r="B138" s="35" t="s">
        <v>91</v>
      </c>
      <c r="C138" s="79">
        <f t="shared" si="30"/>
        <v>298</v>
      </c>
      <c r="D138" s="40">
        <v>48</v>
      </c>
      <c r="E138" s="40">
        <v>66</v>
      </c>
      <c r="F138" s="40">
        <v>94</v>
      </c>
      <c r="G138" s="40">
        <v>44</v>
      </c>
      <c r="H138" s="40">
        <v>46</v>
      </c>
      <c r="I138" s="18"/>
      <c r="J138" s="18"/>
      <c r="K138" s="18"/>
      <c r="L138" s="18"/>
      <c r="M138" s="18"/>
      <c r="N138" s="18"/>
      <c r="O138" s="18"/>
      <c r="P138" s="18"/>
    </row>
    <row r="139" spans="1:16" s="13" customFormat="1" x14ac:dyDescent="0.25">
      <c r="A139" s="106"/>
      <c r="B139" s="35" t="s">
        <v>86</v>
      </c>
      <c r="C139" s="79">
        <f t="shared" si="30"/>
        <v>170.28630319339447</v>
      </c>
      <c r="D139" s="43">
        <f t="shared" ref="D139:H139" si="48">D138/D135*100</f>
        <v>23.414634146341466</v>
      </c>
      <c r="E139" s="43">
        <f t="shared" si="48"/>
        <v>30.985915492957744</v>
      </c>
      <c r="F139" s="43">
        <f t="shared" si="48"/>
        <v>47.236180904522612</v>
      </c>
      <c r="G139" s="43">
        <f t="shared" si="48"/>
        <v>29.333333333333332</v>
      </c>
      <c r="H139" s="43">
        <f t="shared" si="48"/>
        <v>39.316239316239319</v>
      </c>
      <c r="I139" s="18"/>
      <c r="J139" s="18"/>
      <c r="K139" s="18"/>
      <c r="L139" s="18"/>
      <c r="M139" s="18"/>
      <c r="N139" s="18"/>
      <c r="O139" s="18"/>
      <c r="P139" s="18"/>
    </row>
    <row r="140" spans="1:16" s="13" customFormat="1" x14ac:dyDescent="0.25">
      <c r="A140" s="105" t="s">
        <v>180</v>
      </c>
      <c r="B140" s="35" t="s">
        <v>92</v>
      </c>
      <c r="C140" s="79">
        <f t="shared" si="30"/>
        <v>0</v>
      </c>
      <c r="D140" s="40"/>
      <c r="E140" s="40"/>
      <c r="F140" s="40"/>
      <c r="G140" s="40"/>
      <c r="H140" s="40"/>
      <c r="I140" s="18"/>
      <c r="J140" s="18"/>
      <c r="K140" s="18"/>
      <c r="L140" s="18"/>
      <c r="M140" s="18"/>
      <c r="N140" s="18"/>
      <c r="O140" s="18"/>
      <c r="P140" s="18"/>
    </row>
    <row r="141" spans="1:16" s="13" customFormat="1" x14ac:dyDescent="0.25">
      <c r="A141" s="106"/>
      <c r="B141" s="35" t="s">
        <v>86</v>
      </c>
      <c r="C141" s="79">
        <f t="shared" si="30"/>
        <v>0</v>
      </c>
      <c r="D141" s="43">
        <f t="shared" ref="D141:H141" si="49">D140/D135*100</f>
        <v>0</v>
      </c>
      <c r="E141" s="43">
        <f t="shared" si="49"/>
        <v>0</v>
      </c>
      <c r="F141" s="43">
        <f t="shared" si="49"/>
        <v>0</v>
      </c>
      <c r="G141" s="43">
        <f t="shared" si="49"/>
        <v>0</v>
      </c>
      <c r="H141" s="43">
        <f t="shared" si="49"/>
        <v>0</v>
      </c>
      <c r="I141" s="18"/>
      <c r="J141" s="18"/>
      <c r="K141" s="18"/>
      <c r="L141" s="18"/>
      <c r="M141" s="18"/>
      <c r="N141" s="18"/>
      <c r="O141" s="18"/>
      <c r="P141" s="18"/>
    </row>
    <row r="142" spans="1:16" s="13" customFormat="1" x14ac:dyDescent="0.25">
      <c r="A142" s="37">
        <v>12</v>
      </c>
      <c r="B142" s="14" t="s">
        <v>151</v>
      </c>
      <c r="C142" s="79">
        <f t="shared" si="30"/>
        <v>884</v>
      </c>
      <c r="D142" s="68">
        <v>205</v>
      </c>
      <c r="E142" s="68">
        <v>213</v>
      </c>
      <c r="F142" s="68">
        <v>199</v>
      </c>
      <c r="G142" s="68">
        <v>150</v>
      </c>
      <c r="H142" s="68">
        <v>117</v>
      </c>
      <c r="I142" s="18"/>
      <c r="J142" s="18"/>
      <c r="K142" s="18"/>
      <c r="L142" s="18"/>
      <c r="M142" s="18"/>
      <c r="N142" s="18"/>
      <c r="O142" s="18"/>
      <c r="P142" s="18"/>
    </row>
    <row r="143" spans="1:16" s="13" customFormat="1" x14ac:dyDescent="0.25">
      <c r="A143" s="105" t="s">
        <v>95</v>
      </c>
      <c r="B143" s="35" t="s">
        <v>90</v>
      </c>
      <c r="C143" s="79">
        <f t="shared" si="30"/>
        <v>505</v>
      </c>
      <c r="D143" s="40">
        <v>138</v>
      </c>
      <c r="E143" s="40">
        <v>137</v>
      </c>
      <c r="F143" s="40">
        <v>94</v>
      </c>
      <c r="G143" s="40">
        <v>84</v>
      </c>
      <c r="H143" s="40">
        <v>52</v>
      </c>
      <c r="I143" s="18"/>
      <c r="J143" s="18"/>
      <c r="K143" s="18"/>
      <c r="L143" s="18"/>
      <c r="M143" s="18"/>
      <c r="N143" s="18"/>
      <c r="O143" s="18"/>
      <c r="P143" s="18"/>
    </row>
    <row r="144" spans="1:16" s="13" customFormat="1" x14ac:dyDescent="0.25">
      <c r="A144" s="106"/>
      <c r="B144" s="35" t="s">
        <v>86</v>
      </c>
      <c r="C144" s="79">
        <f t="shared" si="30"/>
        <v>279.31694734598983</v>
      </c>
      <c r="D144" s="43">
        <f t="shared" ref="D144:H144" si="50">D143/D142*100</f>
        <v>67.317073170731717</v>
      </c>
      <c r="E144" s="43">
        <f t="shared" si="50"/>
        <v>64.319248826291073</v>
      </c>
      <c r="F144" s="43">
        <f t="shared" si="50"/>
        <v>47.236180904522612</v>
      </c>
      <c r="G144" s="43">
        <f t="shared" si="50"/>
        <v>56.000000000000007</v>
      </c>
      <c r="H144" s="43">
        <f t="shared" si="50"/>
        <v>44.444444444444443</v>
      </c>
      <c r="I144" s="18"/>
      <c r="J144" s="18"/>
      <c r="K144" s="18"/>
      <c r="L144" s="18"/>
      <c r="M144" s="18"/>
      <c r="N144" s="18"/>
      <c r="O144" s="18"/>
      <c r="P144" s="18"/>
    </row>
    <row r="145" spans="1:16" s="13" customFormat="1" x14ac:dyDescent="0.25">
      <c r="A145" s="105" t="s">
        <v>96</v>
      </c>
      <c r="B145" s="35" t="s">
        <v>91</v>
      </c>
      <c r="C145" s="79">
        <f t="shared" si="30"/>
        <v>379</v>
      </c>
      <c r="D145" s="40">
        <v>67</v>
      </c>
      <c r="E145" s="40">
        <v>76</v>
      </c>
      <c r="F145" s="40">
        <v>105</v>
      </c>
      <c r="G145" s="40">
        <v>66</v>
      </c>
      <c r="H145" s="40">
        <v>65</v>
      </c>
      <c r="I145" s="18"/>
      <c r="J145" s="18"/>
      <c r="K145" s="18"/>
      <c r="L145" s="18"/>
      <c r="M145" s="18"/>
      <c r="N145" s="18"/>
      <c r="O145" s="18"/>
      <c r="P145" s="18"/>
    </row>
    <row r="146" spans="1:16" s="13" customFormat="1" x14ac:dyDescent="0.25">
      <c r="A146" s="106"/>
      <c r="B146" s="35" t="s">
        <v>86</v>
      </c>
      <c r="C146" s="79">
        <f t="shared" si="30"/>
        <v>220.68305265401017</v>
      </c>
      <c r="D146" s="43">
        <f t="shared" ref="D146:H146" si="51">D145/D142*100</f>
        <v>32.682926829268297</v>
      </c>
      <c r="E146" s="43">
        <f t="shared" si="51"/>
        <v>35.68075117370892</v>
      </c>
      <c r="F146" s="43">
        <f t="shared" si="51"/>
        <v>52.76381909547738</v>
      </c>
      <c r="G146" s="43">
        <f t="shared" si="51"/>
        <v>44</v>
      </c>
      <c r="H146" s="43">
        <f t="shared" si="51"/>
        <v>55.555555555555557</v>
      </c>
      <c r="I146" s="18"/>
      <c r="J146" s="18"/>
      <c r="K146" s="18"/>
      <c r="L146" s="18"/>
      <c r="M146" s="18"/>
      <c r="N146" s="18"/>
      <c r="O146" s="18"/>
      <c r="P146" s="18"/>
    </row>
    <row r="147" spans="1:16" s="13" customFormat="1" x14ac:dyDescent="0.25">
      <c r="A147" s="105" t="s">
        <v>180</v>
      </c>
      <c r="B147" s="35" t="s">
        <v>92</v>
      </c>
      <c r="C147" s="79">
        <f t="shared" si="30"/>
        <v>0</v>
      </c>
      <c r="D147" s="40"/>
      <c r="E147" s="40"/>
      <c r="F147" s="40"/>
      <c r="G147" s="40"/>
      <c r="H147" s="40"/>
      <c r="I147" s="18"/>
      <c r="J147" s="18"/>
      <c r="K147" s="18"/>
      <c r="L147" s="18"/>
      <c r="M147" s="18"/>
      <c r="N147" s="18"/>
      <c r="O147" s="18"/>
      <c r="P147" s="18"/>
    </row>
    <row r="148" spans="1:16" s="13" customFormat="1" x14ac:dyDescent="0.25">
      <c r="A148" s="106"/>
      <c r="B148" s="35" t="s">
        <v>86</v>
      </c>
      <c r="C148" s="79">
        <f t="shared" si="30"/>
        <v>0</v>
      </c>
      <c r="D148" s="40"/>
      <c r="E148" s="40"/>
      <c r="F148" s="40"/>
      <c r="G148" s="40"/>
      <c r="H148" s="40"/>
      <c r="I148" s="18"/>
      <c r="J148" s="18"/>
      <c r="K148" s="18"/>
      <c r="L148" s="18"/>
      <c r="M148" s="18"/>
      <c r="N148" s="18"/>
      <c r="O148" s="18"/>
      <c r="P148" s="18"/>
    </row>
    <row r="149" spans="1:16" s="13" customFormat="1" x14ac:dyDescent="0.25">
      <c r="A149" s="12" t="s">
        <v>11</v>
      </c>
      <c r="B149" s="14" t="s">
        <v>93</v>
      </c>
      <c r="C149" s="79">
        <f t="shared" si="30"/>
        <v>884</v>
      </c>
      <c r="D149" s="40">
        <v>205</v>
      </c>
      <c r="E149" s="40">
        <v>213</v>
      </c>
      <c r="F149" s="40">
        <v>199</v>
      </c>
      <c r="G149" s="40">
        <v>150</v>
      </c>
      <c r="H149" s="40">
        <v>117</v>
      </c>
      <c r="I149" s="18"/>
      <c r="J149" s="18"/>
      <c r="K149" s="18"/>
      <c r="L149" s="18"/>
      <c r="M149" s="18"/>
      <c r="N149" s="18"/>
      <c r="O149" s="18"/>
      <c r="P149" s="18"/>
    </row>
    <row r="150" spans="1:16" s="13" customFormat="1" x14ac:dyDescent="0.25">
      <c r="A150" s="101">
        <v>1</v>
      </c>
      <c r="B150" s="33" t="s">
        <v>94</v>
      </c>
      <c r="C150" s="79">
        <f t="shared" si="30"/>
        <v>869</v>
      </c>
      <c r="D150" s="71">
        <v>195</v>
      </c>
      <c r="E150" s="71">
        <v>212</v>
      </c>
      <c r="F150" s="71">
        <v>196</v>
      </c>
      <c r="G150" s="71">
        <v>149</v>
      </c>
      <c r="H150" s="71">
        <v>117</v>
      </c>
      <c r="I150" s="18"/>
      <c r="J150" s="18"/>
      <c r="K150" s="18"/>
      <c r="L150" s="18"/>
      <c r="M150" s="18"/>
      <c r="N150" s="18"/>
      <c r="O150" s="18"/>
      <c r="P150" s="18"/>
    </row>
    <row r="151" spans="1:16" s="13" customFormat="1" x14ac:dyDescent="0.25">
      <c r="A151" s="101"/>
      <c r="B151" s="33" t="s">
        <v>86</v>
      </c>
      <c r="C151" s="79">
        <f t="shared" si="30"/>
        <v>492.47826329632818</v>
      </c>
      <c r="D151" s="43">
        <f t="shared" ref="D151:H151" si="52">D150/D10*100</f>
        <v>95.121951219512198</v>
      </c>
      <c r="E151" s="43">
        <f t="shared" si="52"/>
        <v>99.53051643192488</v>
      </c>
      <c r="F151" s="43">
        <f t="shared" si="52"/>
        <v>98.492462311557787</v>
      </c>
      <c r="G151" s="43">
        <f t="shared" si="52"/>
        <v>99.333333333333329</v>
      </c>
      <c r="H151" s="43">
        <f t="shared" si="52"/>
        <v>100</v>
      </c>
      <c r="I151" s="18"/>
      <c r="J151" s="18"/>
      <c r="K151" s="18"/>
      <c r="L151" s="18"/>
      <c r="M151" s="18"/>
      <c r="N151" s="18"/>
      <c r="O151" s="18"/>
      <c r="P151" s="18"/>
    </row>
    <row r="152" spans="1:16" s="13" customFormat="1" x14ac:dyDescent="0.25">
      <c r="A152" s="101" t="s">
        <v>95</v>
      </c>
      <c r="B152" s="35" t="s">
        <v>190</v>
      </c>
      <c r="C152" s="79">
        <f t="shared" si="30"/>
        <v>416</v>
      </c>
      <c r="D152" s="40">
        <v>130</v>
      </c>
      <c r="E152" s="40">
        <v>128</v>
      </c>
      <c r="F152" s="40">
        <v>63</v>
      </c>
      <c r="G152" s="40">
        <v>60</v>
      </c>
      <c r="H152" s="40">
        <v>35</v>
      </c>
      <c r="I152" s="18"/>
      <c r="J152" s="18"/>
      <c r="K152" s="18"/>
      <c r="L152" s="18"/>
      <c r="M152" s="18"/>
      <c r="N152" s="18"/>
      <c r="O152" s="18"/>
      <c r="P152" s="18"/>
    </row>
    <row r="153" spans="1:16" s="13" customFormat="1" x14ac:dyDescent="0.25">
      <c r="A153" s="101"/>
      <c r="B153" s="35" t="s">
        <v>189</v>
      </c>
      <c r="C153" s="79">
        <f t="shared" si="30"/>
        <v>225.08135223177283</v>
      </c>
      <c r="D153" s="43">
        <f t="shared" ref="D153:H153" si="53">D152/D10*100</f>
        <v>63.414634146341463</v>
      </c>
      <c r="E153" s="43">
        <f t="shared" si="53"/>
        <v>60.093896713615024</v>
      </c>
      <c r="F153" s="43">
        <f t="shared" si="53"/>
        <v>31.658291457286431</v>
      </c>
      <c r="G153" s="43">
        <f t="shared" si="53"/>
        <v>40</v>
      </c>
      <c r="H153" s="43">
        <f t="shared" si="53"/>
        <v>29.914529914529915</v>
      </c>
      <c r="I153" s="18"/>
      <c r="J153" s="18"/>
      <c r="K153" s="18"/>
      <c r="L153" s="18"/>
      <c r="M153" s="18"/>
      <c r="N153" s="18"/>
      <c r="O153" s="18"/>
      <c r="P153" s="18"/>
    </row>
    <row r="154" spans="1:16" s="13" customFormat="1" x14ac:dyDescent="0.25">
      <c r="A154" s="12" t="s">
        <v>96</v>
      </c>
      <c r="B154" s="35" t="s">
        <v>191</v>
      </c>
      <c r="C154" s="79">
        <f t="shared" si="30"/>
        <v>0</v>
      </c>
      <c r="D154" s="40"/>
      <c r="E154" s="40">
        <v>0</v>
      </c>
      <c r="F154" s="40"/>
      <c r="G154" s="40"/>
      <c r="H154" s="40"/>
      <c r="I154" s="18"/>
      <c r="J154" s="18"/>
      <c r="K154" s="18"/>
      <c r="L154" s="18"/>
      <c r="M154" s="18"/>
      <c r="N154" s="18"/>
      <c r="O154" s="18"/>
      <c r="P154" s="18"/>
    </row>
    <row r="155" spans="1:16" s="13" customFormat="1" x14ac:dyDescent="0.25">
      <c r="A155" s="12"/>
      <c r="B155" s="35" t="s">
        <v>86</v>
      </c>
      <c r="C155" s="79">
        <f t="shared" si="30"/>
        <v>0</v>
      </c>
      <c r="D155" s="43">
        <f>D154/D10*100</f>
        <v>0</v>
      </c>
      <c r="E155" s="43">
        <f t="shared" ref="E155:H155" si="54">E154/E10*100</f>
        <v>0</v>
      </c>
      <c r="F155" s="43">
        <f t="shared" si="54"/>
        <v>0</v>
      </c>
      <c r="G155" s="43">
        <f t="shared" si="54"/>
        <v>0</v>
      </c>
      <c r="H155" s="43">
        <f t="shared" si="54"/>
        <v>0</v>
      </c>
      <c r="I155" s="18"/>
      <c r="J155" s="18"/>
      <c r="K155" s="18"/>
      <c r="L155" s="18"/>
      <c r="M155" s="18"/>
      <c r="N155" s="18"/>
      <c r="O155" s="18"/>
      <c r="P155" s="18"/>
    </row>
    <row r="156" spans="1:16" s="13" customFormat="1" x14ac:dyDescent="0.25">
      <c r="A156" s="101">
        <v>2</v>
      </c>
      <c r="B156" s="33" t="s">
        <v>97</v>
      </c>
      <c r="C156" s="79">
        <f t="shared" si="30"/>
        <v>15</v>
      </c>
      <c r="D156" s="40">
        <v>10</v>
      </c>
      <c r="E156" s="40">
        <v>1</v>
      </c>
      <c r="F156" s="40">
        <v>3</v>
      </c>
      <c r="G156" s="40">
        <v>1</v>
      </c>
      <c r="H156" s="40"/>
      <c r="I156" s="18"/>
      <c r="J156" s="18"/>
      <c r="K156" s="18"/>
      <c r="L156" s="18"/>
      <c r="M156" s="18"/>
      <c r="N156" s="18"/>
      <c r="O156" s="18"/>
      <c r="P156" s="18"/>
    </row>
    <row r="157" spans="1:16" s="13" customFormat="1" x14ac:dyDescent="0.25">
      <c r="A157" s="101"/>
      <c r="B157" s="33" t="s">
        <v>86</v>
      </c>
      <c r="C157" s="79">
        <f t="shared" si="30"/>
        <v>7.5217367036717997</v>
      </c>
      <c r="D157" s="43">
        <f t="shared" ref="D157:H157" si="55">D156/D10*100</f>
        <v>4.8780487804878048</v>
      </c>
      <c r="E157" s="43">
        <f t="shared" si="55"/>
        <v>0.46948356807511737</v>
      </c>
      <c r="F157" s="43">
        <f t="shared" si="55"/>
        <v>1.5075376884422109</v>
      </c>
      <c r="G157" s="43">
        <f t="shared" si="55"/>
        <v>0.66666666666666674</v>
      </c>
      <c r="H157" s="43">
        <f t="shared" si="55"/>
        <v>0</v>
      </c>
      <c r="I157" s="18"/>
      <c r="J157" s="18"/>
      <c r="K157" s="18"/>
      <c r="L157" s="18"/>
      <c r="M157" s="18"/>
      <c r="N157" s="18"/>
      <c r="O157" s="18"/>
      <c r="P157" s="18"/>
    </row>
    <row r="158" spans="1:16" s="13" customFormat="1" x14ac:dyDescent="0.25">
      <c r="A158" s="18"/>
      <c r="B158" s="18"/>
      <c r="C158" s="82"/>
      <c r="D158" s="7"/>
      <c r="E158" s="18"/>
      <c r="F158" s="18"/>
      <c r="G158" s="18"/>
      <c r="H158" s="18"/>
      <c r="I158" s="18"/>
      <c r="J158" s="18"/>
      <c r="K158" s="18"/>
      <c r="L158" s="18"/>
      <c r="M158" s="18"/>
      <c r="N158" s="18"/>
      <c r="O158" s="18"/>
      <c r="P158" s="18"/>
    </row>
    <row r="159" spans="1:16" s="13" customFormat="1" x14ac:dyDescent="0.25">
      <c r="A159" s="18"/>
      <c r="B159" s="18"/>
      <c r="C159" s="82"/>
      <c r="D159" s="7"/>
      <c r="E159" s="56" t="s">
        <v>197</v>
      </c>
      <c r="F159" s="18"/>
      <c r="G159" s="18"/>
      <c r="H159" s="18"/>
      <c r="I159" s="18"/>
      <c r="J159" s="18"/>
      <c r="K159" s="18"/>
      <c r="L159" s="18"/>
      <c r="M159" s="18"/>
      <c r="N159" s="18"/>
      <c r="O159" s="18"/>
      <c r="P159" s="18"/>
    </row>
    <row r="160" spans="1:16" s="13" customFormat="1" x14ac:dyDescent="0.25">
      <c r="A160" s="18"/>
      <c r="B160" s="18"/>
      <c r="C160" s="82"/>
      <c r="D160" s="18"/>
      <c r="E160" s="7" t="s">
        <v>9</v>
      </c>
      <c r="F160" s="18"/>
      <c r="G160" s="18"/>
      <c r="H160" s="18"/>
      <c r="I160" s="18"/>
      <c r="J160" s="18"/>
      <c r="K160" s="18"/>
      <c r="L160" s="18"/>
      <c r="M160" s="18"/>
      <c r="N160" s="18"/>
      <c r="O160" s="18"/>
      <c r="P160" s="18"/>
    </row>
    <row r="161" spans="1:16" s="13" customFormat="1" x14ac:dyDescent="0.25">
      <c r="A161" s="18"/>
      <c r="B161" s="18"/>
      <c r="C161" s="82"/>
      <c r="D161" s="18"/>
      <c r="E161" s="7" t="s">
        <v>10</v>
      </c>
      <c r="F161" s="18"/>
      <c r="G161" s="18"/>
      <c r="H161" s="18"/>
      <c r="I161" s="18"/>
      <c r="J161" s="18"/>
      <c r="K161" s="18"/>
      <c r="L161" s="18"/>
      <c r="M161" s="18"/>
      <c r="N161" s="18"/>
      <c r="O161" s="18"/>
      <c r="P161" s="18"/>
    </row>
    <row r="162" spans="1:16" s="13" customFormat="1" x14ac:dyDescent="0.25">
      <c r="A162" s="18"/>
      <c r="B162" s="18"/>
      <c r="C162" s="82"/>
      <c r="D162" s="18"/>
      <c r="E162" s="18"/>
      <c r="F162" s="18"/>
      <c r="G162" s="18"/>
      <c r="H162" s="18"/>
      <c r="I162" s="18"/>
      <c r="J162" s="18"/>
      <c r="K162" s="18"/>
      <c r="L162" s="18"/>
      <c r="M162" s="18"/>
      <c r="N162" s="18"/>
      <c r="O162" s="18"/>
      <c r="P162" s="18"/>
    </row>
    <row r="163" spans="1:16" s="13" customFormat="1" x14ac:dyDescent="0.25">
      <c r="A163" s="18"/>
      <c r="B163" s="18"/>
      <c r="C163" s="82"/>
      <c r="D163" s="18"/>
      <c r="E163" s="18"/>
      <c r="F163" s="18"/>
      <c r="G163" s="18"/>
      <c r="H163" s="18"/>
      <c r="I163" s="18"/>
      <c r="J163" s="18"/>
      <c r="K163" s="18"/>
      <c r="L163" s="18"/>
      <c r="M163" s="18"/>
      <c r="N163" s="18"/>
      <c r="O163" s="18"/>
      <c r="P163" s="18"/>
    </row>
    <row r="164" spans="1:16" x14ac:dyDescent="0.25">
      <c r="A164" s="11"/>
      <c r="B164" s="10"/>
      <c r="C164" s="87"/>
      <c r="D164" s="10"/>
      <c r="E164" s="10"/>
      <c r="F164" s="10"/>
      <c r="G164" s="10"/>
      <c r="H164" s="10"/>
      <c r="I164" s="10"/>
    </row>
    <row r="165" spans="1:16" x14ac:dyDescent="0.25">
      <c r="A165" s="11"/>
      <c r="B165" s="10"/>
      <c r="C165" s="95"/>
      <c r="D165" s="95"/>
      <c r="E165" s="95"/>
      <c r="F165" s="95"/>
      <c r="G165" s="95"/>
      <c r="H165" s="10"/>
      <c r="I165" s="10"/>
    </row>
    <row r="166" spans="1:16" x14ac:dyDescent="0.25">
      <c r="A166" s="11"/>
      <c r="B166" s="10"/>
      <c r="C166" s="87"/>
      <c r="D166" s="10"/>
      <c r="E166" s="10"/>
      <c r="F166" s="10"/>
      <c r="G166" s="10"/>
      <c r="H166" s="10"/>
      <c r="I166" s="10"/>
    </row>
    <row r="167" spans="1:16" x14ac:dyDescent="0.25">
      <c r="A167" s="11"/>
      <c r="B167" s="10"/>
      <c r="C167" s="87"/>
      <c r="D167" s="10"/>
      <c r="E167" s="10"/>
      <c r="F167" s="10"/>
      <c r="G167" s="10"/>
      <c r="H167" s="10"/>
      <c r="I167" s="10"/>
    </row>
    <row r="168" spans="1:16" x14ac:dyDescent="0.25">
      <c r="A168" s="11"/>
      <c r="B168" s="10"/>
      <c r="C168" s="87"/>
      <c r="D168" s="10"/>
      <c r="E168" s="10"/>
      <c r="F168" s="10"/>
      <c r="G168" s="10"/>
      <c r="H168" s="10"/>
      <c r="I168" s="10"/>
    </row>
    <row r="169" spans="1:16" x14ac:dyDescent="0.25">
      <c r="A169" s="11"/>
      <c r="B169" s="10"/>
      <c r="C169" s="87"/>
      <c r="D169" s="10"/>
      <c r="E169" s="10"/>
      <c r="F169" s="10"/>
      <c r="G169" s="10"/>
      <c r="H169" s="10"/>
      <c r="I169" s="10"/>
    </row>
    <row r="170" spans="1:16" x14ac:dyDescent="0.25">
      <c r="A170" s="11"/>
      <c r="B170" s="10"/>
      <c r="C170" s="87"/>
      <c r="D170" s="10"/>
      <c r="E170" s="10"/>
      <c r="F170" s="10"/>
      <c r="G170" s="10"/>
      <c r="H170" s="10"/>
      <c r="I170" s="10"/>
    </row>
    <row r="171" spans="1:16" x14ac:dyDescent="0.25">
      <c r="A171" s="11"/>
      <c r="B171" s="10"/>
      <c r="C171" s="87"/>
      <c r="D171" s="10"/>
      <c r="E171" s="10"/>
      <c r="F171" s="10"/>
      <c r="G171" s="10"/>
      <c r="H171" s="10"/>
      <c r="I171" s="10"/>
    </row>
    <row r="172" spans="1:16" x14ac:dyDescent="0.25">
      <c r="A172" s="11"/>
      <c r="B172" s="10"/>
      <c r="C172" s="87"/>
      <c r="D172" s="10"/>
      <c r="E172" s="10"/>
      <c r="F172" s="10"/>
      <c r="G172" s="10"/>
      <c r="H172" s="10"/>
      <c r="I172" s="10"/>
    </row>
    <row r="173" spans="1:16" x14ac:dyDescent="0.25">
      <c r="A173" s="11"/>
      <c r="B173" s="10"/>
      <c r="C173" s="87"/>
      <c r="D173" s="10"/>
      <c r="E173" s="10"/>
      <c r="F173" s="10"/>
      <c r="G173" s="10"/>
      <c r="H173" s="10"/>
      <c r="I173" s="10"/>
    </row>
    <row r="174" spans="1:16" x14ac:dyDescent="0.25">
      <c r="A174" s="11"/>
      <c r="B174" s="10"/>
      <c r="C174" s="87"/>
      <c r="D174" s="10"/>
      <c r="E174" s="10"/>
      <c r="F174" s="10"/>
      <c r="G174" s="10"/>
      <c r="H174" s="10"/>
      <c r="I174" s="10"/>
    </row>
    <row r="175" spans="1:16" x14ac:dyDescent="0.25">
      <c r="A175" s="11"/>
      <c r="B175" s="10"/>
      <c r="C175" s="87"/>
      <c r="D175" s="10"/>
      <c r="E175" s="10"/>
      <c r="F175" s="10"/>
      <c r="G175" s="10"/>
      <c r="H175" s="10"/>
      <c r="I175" s="10"/>
    </row>
    <row r="176" spans="1:16" x14ac:dyDescent="0.25">
      <c r="A176" s="11"/>
      <c r="B176" s="10"/>
      <c r="C176" s="87"/>
      <c r="D176" s="10"/>
      <c r="E176" s="10"/>
      <c r="F176" s="10"/>
      <c r="G176" s="10"/>
      <c r="H176" s="10"/>
      <c r="I176" s="10"/>
    </row>
    <row r="177" spans="1:9" x14ac:dyDescent="0.25">
      <c r="A177" s="11"/>
      <c r="B177" s="10"/>
      <c r="C177" s="87"/>
      <c r="D177" s="10"/>
      <c r="E177" s="10"/>
      <c r="F177" s="10"/>
      <c r="G177" s="10"/>
      <c r="H177" s="10"/>
      <c r="I177" s="10"/>
    </row>
    <row r="178" spans="1:9" x14ac:dyDescent="0.25">
      <c r="A178" s="11"/>
      <c r="B178" s="10"/>
      <c r="C178" s="87"/>
      <c r="D178" s="10"/>
      <c r="E178" s="10"/>
      <c r="F178" s="10"/>
      <c r="G178" s="10"/>
      <c r="H178" s="10"/>
      <c r="I178" s="10"/>
    </row>
    <row r="179" spans="1:9" x14ac:dyDescent="0.25">
      <c r="A179" s="11"/>
      <c r="B179" s="10"/>
      <c r="C179" s="87"/>
      <c r="D179" s="10"/>
      <c r="E179" s="10"/>
      <c r="F179" s="10"/>
      <c r="G179" s="10"/>
      <c r="H179" s="10"/>
      <c r="I179" s="10"/>
    </row>
    <row r="180" spans="1:9" x14ac:dyDescent="0.25">
      <c r="A180" s="11"/>
      <c r="B180" s="10"/>
      <c r="C180" s="87"/>
      <c r="D180" s="10"/>
      <c r="E180" s="10"/>
      <c r="F180" s="10"/>
      <c r="G180" s="10"/>
      <c r="H180" s="10"/>
      <c r="I180" s="10"/>
    </row>
    <row r="181" spans="1:9" x14ac:dyDescent="0.25">
      <c r="A181" s="11"/>
      <c r="B181" s="10"/>
      <c r="C181" s="87"/>
      <c r="D181" s="10"/>
      <c r="E181" s="10"/>
      <c r="F181" s="10"/>
      <c r="G181" s="10"/>
      <c r="H181" s="10"/>
      <c r="I181" s="10"/>
    </row>
    <row r="182" spans="1:9" x14ac:dyDescent="0.25">
      <c r="A182" s="11"/>
      <c r="B182" s="10"/>
      <c r="C182" s="87"/>
      <c r="D182" s="10"/>
      <c r="E182" s="10"/>
      <c r="F182" s="10"/>
      <c r="G182" s="10"/>
      <c r="H182" s="10"/>
      <c r="I182" s="10"/>
    </row>
    <row r="183" spans="1:9" x14ac:dyDescent="0.25">
      <c r="A183" s="11"/>
      <c r="B183" s="10"/>
      <c r="C183" s="87"/>
      <c r="D183" s="10"/>
      <c r="E183" s="10"/>
      <c r="F183" s="10"/>
      <c r="G183" s="10"/>
      <c r="H183" s="10"/>
      <c r="I183" s="10"/>
    </row>
    <row r="184" spans="1:9" x14ac:dyDescent="0.25">
      <c r="A184" s="11"/>
      <c r="B184" s="10"/>
      <c r="C184" s="87"/>
      <c r="D184" s="10"/>
      <c r="E184" s="10"/>
      <c r="F184" s="10"/>
      <c r="G184" s="10"/>
      <c r="H184" s="10"/>
      <c r="I184" s="10"/>
    </row>
    <row r="185" spans="1:9" x14ac:dyDescent="0.25">
      <c r="A185" s="11"/>
      <c r="B185" s="10"/>
      <c r="C185" s="87"/>
      <c r="D185" s="10"/>
      <c r="E185" s="10"/>
      <c r="F185" s="10"/>
      <c r="G185" s="10"/>
      <c r="H185" s="10"/>
      <c r="I185" s="10"/>
    </row>
  </sheetData>
  <mergeCells count="71">
    <mergeCell ref="A6:H6"/>
    <mergeCell ref="A5:H5"/>
    <mergeCell ref="A156:A157"/>
    <mergeCell ref="A152:A153"/>
    <mergeCell ref="A2:B2"/>
    <mergeCell ref="A3:B3"/>
    <mergeCell ref="C3:H3"/>
    <mergeCell ref="C2:H2"/>
    <mergeCell ref="A77:A78"/>
    <mergeCell ref="A80:A81"/>
    <mergeCell ref="A140:A141"/>
    <mergeCell ref="A143:A144"/>
    <mergeCell ref="A150:A151"/>
    <mergeCell ref="C8:C9"/>
    <mergeCell ref="D8:H8"/>
    <mergeCell ref="A73:A74"/>
    <mergeCell ref="A70:A71"/>
    <mergeCell ref="A75:A76"/>
    <mergeCell ref="A39:A40"/>
    <mergeCell ref="A41:A42"/>
    <mergeCell ref="A44:A45"/>
    <mergeCell ref="A46:A47"/>
    <mergeCell ref="A48:A49"/>
    <mergeCell ref="A51:A52"/>
    <mergeCell ref="A53:A54"/>
    <mergeCell ref="A55:A56"/>
    <mergeCell ref="A58:A59"/>
    <mergeCell ref="A60:A61"/>
    <mergeCell ref="A62:A63"/>
    <mergeCell ref="A66:A67"/>
    <mergeCell ref="A68:A69"/>
    <mergeCell ref="A8:A9"/>
    <mergeCell ref="B8:B9"/>
    <mergeCell ref="A26:A27"/>
    <mergeCell ref="A29:A30"/>
    <mergeCell ref="A31:A32"/>
    <mergeCell ref="A33:A34"/>
    <mergeCell ref="A37:A38"/>
    <mergeCell ref="A15:A16"/>
    <mergeCell ref="A17:A18"/>
    <mergeCell ref="A19:A20"/>
    <mergeCell ref="A22:A23"/>
    <mergeCell ref="A24:A25"/>
    <mergeCell ref="A82:A83"/>
    <mergeCell ref="A84:A85"/>
    <mergeCell ref="A87:A88"/>
    <mergeCell ref="A89:A90"/>
    <mergeCell ref="A91:A92"/>
    <mergeCell ref="A94:A95"/>
    <mergeCell ref="A96:A97"/>
    <mergeCell ref="A98:A99"/>
    <mergeCell ref="A101:A102"/>
    <mergeCell ref="A103:A104"/>
    <mergeCell ref="A105:A106"/>
    <mergeCell ref="A108:A109"/>
    <mergeCell ref="A110:A111"/>
    <mergeCell ref="A112:A113"/>
    <mergeCell ref="A115:A116"/>
    <mergeCell ref="A117:A118"/>
    <mergeCell ref="A119:A120"/>
    <mergeCell ref="A122:A123"/>
    <mergeCell ref="A124:A125"/>
    <mergeCell ref="A126:A127"/>
    <mergeCell ref="A145:A146"/>
    <mergeCell ref="A147:A148"/>
    <mergeCell ref="C165:G165"/>
    <mergeCell ref="A129:A130"/>
    <mergeCell ref="A131:A132"/>
    <mergeCell ref="A133:A134"/>
    <mergeCell ref="A136:A137"/>
    <mergeCell ref="A138:A139"/>
  </mergeCells>
  <pageMargins left="0.39370078740157499" right="0.196850393700787" top="0.196850393700787" bottom="0.196850393700787" header="0.31496062992126" footer="0.3149606299212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tabSelected="1" topLeftCell="A4" workbookViewId="0">
      <selection activeCell="D71" sqref="D71:G71"/>
    </sheetView>
  </sheetViews>
  <sheetFormatPr defaultRowHeight="15.75" x14ac:dyDescent="0.25"/>
  <cols>
    <col min="1" max="1" width="6.7109375" customWidth="1"/>
    <col min="2" max="2" width="42" customWidth="1"/>
    <col min="3" max="3" width="10" customWidth="1"/>
    <col min="4" max="4" width="11.5703125" style="17" customWidth="1"/>
    <col min="5" max="5" width="10.42578125" style="17" customWidth="1"/>
    <col min="6" max="6" width="6.28515625" style="17" customWidth="1"/>
    <col min="7" max="7" width="7.85546875" style="17" customWidth="1"/>
    <col min="8" max="8" width="6.28515625" style="17" customWidth="1"/>
    <col min="9" max="9" width="4.85546875" style="17" customWidth="1"/>
    <col min="10" max="12" width="5" customWidth="1"/>
    <col min="13" max="16" width="4.5703125" customWidth="1"/>
  </cols>
  <sheetData>
    <row r="1" spans="1:16" s="5" customFormat="1" ht="16.5" x14ac:dyDescent="0.25">
      <c r="A1" s="109" t="s">
        <v>7</v>
      </c>
      <c r="B1" s="109"/>
      <c r="D1" s="1"/>
      <c r="E1" s="1"/>
      <c r="G1" s="30" t="s">
        <v>99</v>
      </c>
      <c r="I1" s="1"/>
    </row>
    <row r="2" spans="1:16" s="5" customFormat="1" ht="16.5" x14ac:dyDescent="0.25">
      <c r="A2" s="95" t="s">
        <v>159</v>
      </c>
      <c r="B2" s="95"/>
      <c r="D2" s="1"/>
      <c r="E2" s="1"/>
      <c r="F2" s="1"/>
      <c r="G2" s="1"/>
      <c r="H2" s="1"/>
      <c r="I2" s="1"/>
    </row>
    <row r="3" spans="1:16" s="5" customFormat="1" ht="16.5" x14ac:dyDescent="0.25">
      <c r="D3" s="1"/>
      <c r="E3" s="1"/>
      <c r="F3" s="1"/>
      <c r="G3" s="1"/>
      <c r="H3" s="1"/>
      <c r="I3" s="1"/>
    </row>
    <row r="4" spans="1:16" x14ac:dyDescent="0.25">
      <c r="A4" s="95" t="s">
        <v>0</v>
      </c>
      <c r="B4" s="95"/>
      <c r="C4" s="95"/>
      <c r="D4" s="95"/>
      <c r="E4" s="95"/>
      <c r="F4" s="95"/>
      <c r="G4" s="95"/>
      <c r="H4" s="95"/>
      <c r="I4" s="16"/>
      <c r="J4" s="16"/>
      <c r="K4" s="16"/>
      <c r="L4" s="16"/>
      <c r="M4" s="16"/>
      <c r="N4" s="16"/>
      <c r="O4" s="16"/>
      <c r="P4" s="16"/>
    </row>
    <row r="5" spans="1:16" s="13" customFormat="1" ht="15.75" customHeight="1" x14ac:dyDescent="0.25">
      <c r="A5" s="113" t="s">
        <v>216</v>
      </c>
      <c r="B5" s="113"/>
      <c r="C5" s="113"/>
      <c r="D5" s="113"/>
      <c r="E5" s="113"/>
      <c r="F5" s="113"/>
      <c r="G5" s="113"/>
      <c r="H5" s="113"/>
      <c r="I5" s="19"/>
      <c r="J5" s="19"/>
      <c r="K5" s="19"/>
      <c r="L5" s="19"/>
      <c r="M5" s="19"/>
      <c r="N5" s="19"/>
      <c r="O5" s="19"/>
      <c r="P5" s="19"/>
    </row>
    <row r="6" spans="1:16" s="13" customFormat="1" x14ac:dyDescent="0.25">
      <c r="A6" s="18"/>
      <c r="B6" s="18"/>
      <c r="C6" s="18"/>
      <c r="D6" s="18"/>
      <c r="E6" s="18"/>
      <c r="F6" s="18"/>
      <c r="G6" s="18"/>
      <c r="H6" s="18"/>
      <c r="I6" s="18"/>
      <c r="J6" s="18"/>
      <c r="K6" s="18"/>
      <c r="L6" s="18"/>
      <c r="M6" s="18"/>
      <c r="N6" s="18"/>
      <c r="O6" s="18"/>
      <c r="P6" s="18"/>
    </row>
    <row r="7" spans="1:16" s="13" customFormat="1" x14ac:dyDescent="0.25">
      <c r="A7" s="46" t="s">
        <v>1</v>
      </c>
      <c r="B7" s="46" t="s">
        <v>2</v>
      </c>
      <c r="C7" s="46" t="s">
        <v>13</v>
      </c>
      <c r="D7" s="46" t="s">
        <v>14</v>
      </c>
      <c r="E7" s="18"/>
      <c r="F7" s="18"/>
      <c r="G7" s="18"/>
      <c r="H7" s="18"/>
      <c r="I7" s="18"/>
      <c r="J7" s="18"/>
      <c r="K7" s="18"/>
      <c r="L7" s="18"/>
      <c r="M7" s="18"/>
      <c r="N7" s="18"/>
      <c r="O7" s="18"/>
      <c r="P7" s="18"/>
    </row>
    <row r="8" spans="1:16" s="13" customFormat="1" ht="34.5" x14ac:dyDescent="0.25">
      <c r="A8" s="46" t="s">
        <v>3</v>
      </c>
      <c r="B8" s="8" t="s">
        <v>100</v>
      </c>
      <c r="C8" s="64" t="s">
        <v>200</v>
      </c>
      <c r="D8" s="48" t="s">
        <v>101</v>
      </c>
      <c r="E8" s="18"/>
      <c r="F8" s="18"/>
      <c r="G8" s="18"/>
      <c r="H8" s="18"/>
      <c r="I8" s="18"/>
      <c r="J8" s="18"/>
      <c r="K8" s="18"/>
      <c r="L8" s="18"/>
      <c r="M8" s="18"/>
      <c r="N8" s="18"/>
      <c r="O8" s="18"/>
      <c r="P8" s="18"/>
    </row>
    <row r="9" spans="1:16" s="13" customFormat="1" x14ac:dyDescent="0.25">
      <c r="A9" s="46" t="s">
        <v>4</v>
      </c>
      <c r="B9" s="8" t="s">
        <v>15</v>
      </c>
      <c r="C9" s="48"/>
      <c r="D9" s="48" t="s">
        <v>16</v>
      </c>
      <c r="E9" s="18"/>
      <c r="F9" s="18"/>
      <c r="G9" s="18"/>
      <c r="H9" s="18"/>
      <c r="I9" s="18"/>
      <c r="J9" s="18"/>
      <c r="K9" s="18"/>
      <c r="L9" s="18"/>
      <c r="M9" s="18"/>
      <c r="N9" s="18"/>
      <c r="O9" s="18"/>
      <c r="P9" s="18"/>
    </row>
    <row r="10" spans="1:16" s="13" customFormat="1" x14ac:dyDescent="0.25">
      <c r="A10" s="48">
        <v>1</v>
      </c>
      <c r="B10" s="4" t="s">
        <v>17</v>
      </c>
      <c r="C10" s="48">
        <v>33</v>
      </c>
      <c r="D10" s="48" t="s">
        <v>16</v>
      </c>
      <c r="E10" s="18"/>
      <c r="F10" s="18"/>
      <c r="G10" s="18"/>
      <c r="H10" s="18"/>
      <c r="I10" s="18"/>
      <c r="J10" s="18"/>
      <c r="K10" s="18"/>
      <c r="L10" s="18"/>
      <c r="M10" s="18"/>
      <c r="N10" s="18"/>
      <c r="O10" s="18"/>
      <c r="P10" s="18"/>
    </row>
    <row r="11" spans="1:16" s="13" customFormat="1" x14ac:dyDescent="0.25">
      <c r="A11" s="48">
        <v>2</v>
      </c>
      <c r="B11" s="4" t="s">
        <v>18</v>
      </c>
      <c r="C11" s="48"/>
      <c r="D11" s="48"/>
      <c r="E11" s="18"/>
      <c r="F11" s="18"/>
      <c r="G11" s="18"/>
      <c r="H11" s="18"/>
      <c r="I11" s="18"/>
      <c r="J11" s="18"/>
      <c r="K11" s="18"/>
      <c r="L11" s="18"/>
      <c r="M11" s="18"/>
      <c r="N11" s="18"/>
      <c r="O11" s="18"/>
      <c r="P11" s="18"/>
    </row>
    <row r="12" spans="1:16" s="13" customFormat="1" x14ac:dyDescent="0.25">
      <c r="A12" s="48">
        <v>3</v>
      </c>
      <c r="B12" s="4" t="s">
        <v>19</v>
      </c>
      <c r="C12" s="48"/>
      <c r="D12" s="48" t="s">
        <v>16</v>
      </c>
      <c r="E12" s="47"/>
      <c r="F12" s="18"/>
      <c r="G12" s="18"/>
      <c r="H12" s="18"/>
      <c r="I12" s="18"/>
      <c r="J12" s="18"/>
      <c r="K12" s="18"/>
      <c r="L12" s="18"/>
      <c r="M12" s="18"/>
      <c r="N12" s="18"/>
      <c r="O12" s="18"/>
      <c r="P12" s="18"/>
    </row>
    <row r="13" spans="1:16" s="13" customFormat="1" x14ac:dyDescent="0.25">
      <c r="A13" s="48">
        <v>4</v>
      </c>
      <c r="B13" s="4" t="s">
        <v>102</v>
      </c>
      <c r="C13" s="48"/>
      <c r="D13" s="48" t="s">
        <v>16</v>
      </c>
      <c r="E13" s="47"/>
      <c r="F13" s="18"/>
      <c r="G13" s="18"/>
      <c r="H13" s="18"/>
      <c r="I13" s="18"/>
      <c r="J13" s="18"/>
      <c r="K13" s="18"/>
      <c r="L13" s="18"/>
      <c r="M13" s="18"/>
      <c r="N13" s="18"/>
      <c r="O13" s="18"/>
      <c r="P13" s="18"/>
    </row>
    <row r="14" spans="1:16" s="13" customFormat="1" x14ac:dyDescent="0.25">
      <c r="A14" s="46" t="s">
        <v>5</v>
      </c>
      <c r="B14" s="8" t="s">
        <v>103</v>
      </c>
      <c r="C14" s="48"/>
      <c r="D14" s="48" t="s">
        <v>16</v>
      </c>
      <c r="E14" s="47"/>
      <c r="F14" s="18"/>
      <c r="G14" s="18"/>
      <c r="H14" s="18"/>
      <c r="I14" s="18"/>
      <c r="J14" s="18"/>
      <c r="K14" s="18"/>
      <c r="L14" s="18"/>
      <c r="M14" s="18"/>
      <c r="N14" s="18"/>
      <c r="O14" s="18"/>
      <c r="P14" s="18"/>
    </row>
    <row r="15" spans="1:16" s="13" customFormat="1" ht="18.75" x14ac:dyDescent="0.25">
      <c r="A15" s="46" t="s">
        <v>6</v>
      </c>
      <c r="B15" s="8" t="s">
        <v>104</v>
      </c>
      <c r="C15" s="66" t="s">
        <v>203</v>
      </c>
      <c r="D15" s="52">
        <v>21.01</v>
      </c>
      <c r="E15" s="50"/>
      <c r="F15" s="18"/>
      <c r="G15" s="18"/>
      <c r="H15" s="18"/>
      <c r="I15" s="18"/>
      <c r="J15" s="18"/>
      <c r="K15" s="18"/>
      <c r="L15" s="18"/>
      <c r="M15" s="18"/>
      <c r="N15" s="18"/>
      <c r="O15" s="18"/>
      <c r="P15" s="18"/>
    </row>
    <row r="16" spans="1:16" s="13" customFormat="1" ht="18.75" x14ac:dyDescent="0.25">
      <c r="A16" s="46" t="s">
        <v>11</v>
      </c>
      <c r="B16" s="8" t="s">
        <v>105</v>
      </c>
      <c r="C16" s="49" t="s">
        <v>202</v>
      </c>
      <c r="D16" s="53">
        <f>7067/388</f>
        <v>18.213917525773194</v>
      </c>
      <c r="E16" s="51"/>
      <c r="F16" s="18"/>
      <c r="G16" s="18"/>
      <c r="H16" s="18"/>
      <c r="I16" s="18"/>
      <c r="J16" s="18"/>
      <c r="K16" s="18"/>
      <c r="L16" s="18"/>
      <c r="M16" s="18"/>
      <c r="N16" s="18"/>
      <c r="O16" s="18"/>
      <c r="P16" s="18"/>
    </row>
    <row r="17" spans="1:16" s="13" customFormat="1" x14ac:dyDescent="0.25">
      <c r="A17" s="46" t="s">
        <v>12</v>
      </c>
      <c r="B17" s="8" t="s">
        <v>106</v>
      </c>
      <c r="C17" s="49">
        <f>SUM(C18:C26)</f>
        <v>0</v>
      </c>
      <c r="D17" s="52">
        <f>C17/388</f>
        <v>0</v>
      </c>
      <c r="E17" s="50"/>
      <c r="F17" s="18"/>
      <c r="G17" s="18"/>
      <c r="H17" s="18"/>
      <c r="I17" s="18"/>
      <c r="J17" s="18"/>
      <c r="K17" s="18"/>
      <c r="L17" s="18"/>
      <c r="M17" s="18"/>
      <c r="N17" s="18"/>
      <c r="O17" s="18"/>
      <c r="P17" s="18"/>
    </row>
    <row r="18" spans="1:16" s="13" customFormat="1" ht="18.75" x14ac:dyDescent="0.25">
      <c r="A18" s="48">
        <v>1</v>
      </c>
      <c r="B18" s="4" t="s">
        <v>107</v>
      </c>
      <c r="C18" s="49" t="s">
        <v>204</v>
      </c>
      <c r="D18" s="48"/>
      <c r="E18" s="47"/>
      <c r="F18" s="18"/>
      <c r="G18" s="18"/>
      <c r="H18" s="18"/>
      <c r="I18" s="18"/>
      <c r="J18" s="18"/>
      <c r="K18" s="18"/>
      <c r="L18" s="18"/>
      <c r="M18" s="18"/>
      <c r="N18" s="18"/>
      <c r="O18" s="18"/>
      <c r="P18" s="18"/>
    </row>
    <row r="19" spans="1:16" s="13" customFormat="1" ht="18.75" x14ac:dyDescent="0.25">
      <c r="A19" s="48">
        <v>2</v>
      </c>
      <c r="B19" s="4" t="s">
        <v>108</v>
      </c>
      <c r="C19" s="49" t="s">
        <v>205</v>
      </c>
      <c r="D19" s="48"/>
      <c r="E19" s="18"/>
      <c r="F19" s="18"/>
      <c r="G19" s="18"/>
      <c r="H19" s="18"/>
      <c r="I19" s="18"/>
      <c r="J19" s="18"/>
      <c r="K19" s="18"/>
      <c r="L19" s="18"/>
      <c r="M19" s="18"/>
      <c r="N19" s="18"/>
      <c r="O19" s="18"/>
      <c r="P19" s="18"/>
    </row>
    <row r="20" spans="1:16" s="13" customFormat="1" ht="34.5" x14ac:dyDescent="0.25">
      <c r="A20" s="48">
        <v>3</v>
      </c>
      <c r="B20" s="9" t="s">
        <v>109</v>
      </c>
      <c r="C20" s="49" t="s">
        <v>201</v>
      </c>
      <c r="D20" s="48"/>
      <c r="E20" s="18"/>
      <c r="F20" s="18"/>
      <c r="G20" s="18"/>
      <c r="H20" s="18"/>
      <c r="I20" s="18"/>
      <c r="J20" s="18"/>
      <c r="K20" s="18"/>
      <c r="L20" s="18"/>
      <c r="M20" s="18"/>
      <c r="N20" s="18"/>
      <c r="O20" s="18"/>
      <c r="P20" s="18"/>
    </row>
    <row r="21" spans="1:16" s="13" customFormat="1" ht="18.75" x14ac:dyDescent="0.25">
      <c r="A21" s="48">
        <v>4</v>
      </c>
      <c r="B21" s="9" t="s">
        <v>110</v>
      </c>
      <c r="C21" s="49" t="s">
        <v>206</v>
      </c>
      <c r="D21" s="48"/>
      <c r="E21" s="18"/>
      <c r="F21" s="18"/>
      <c r="G21" s="18"/>
      <c r="H21" s="18"/>
      <c r="I21" s="18"/>
      <c r="J21" s="18"/>
      <c r="K21" s="18"/>
      <c r="L21" s="18"/>
      <c r="M21" s="18"/>
      <c r="N21" s="18"/>
      <c r="O21" s="18"/>
      <c r="P21" s="18"/>
    </row>
    <row r="22" spans="1:16" s="13" customFormat="1" ht="18.75" x14ac:dyDescent="0.25">
      <c r="A22" s="48">
        <v>5</v>
      </c>
      <c r="B22" s="9" t="s">
        <v>111</v>
      </c>
      <c r="C22" s="49" t="s">
        <v>206</v>
      </c>
      <c r="D22" s="48"/>
      <c r="E22" s="18"/>
      <c r="F22" s="18"/>
      <c r="G22" s="18"/>
      <c r="H22" s="18"/>
      <c r="I22" s="18"/>
      <c r="J22" s="18"/>
      <c r="K22" s="18"/>
      <c r="L22" s="18"/>
      <c r="M22" s="18"/>
      <c r="N22" s="18"/>
      <c r="O22" s="18"/>
      <c r="P22" s="18"/>
    </row>
    <row r="23" spans="1:16" s="13" customFormat="1" ht="18.75" x14ac:dyDescent="0.25">
      <c r="A23" s="48">
        <v>6</v>
      </c>
      <c r="B23" s="9" t="s">
        <v>112</v>
      </c>
      <c r="C23" s="65" t="s">
        <v>206</v>
      </c>
      <c r="D23" s="48"/>
      <c r="E23" s="18"/>
      <c r="F23" s="18"/>
      <c r="G23" s="18"/>
      <c r="H23" s="18"/>
      <c r="I23" s="18"/>
      <c r="J23" s="18"/>
      <c r="K23" s="18"/>
      <c r="L23" s="18"/>
      <c r="M23" s="18"/>
      <c r="N23" s="18"/>
      <c r="O23" s="18"/>
      <c r="P23" s="18"/>
    </row>
    <row r="24" spans="1:16" s="13" customFormat="1" ht="18.75" x14ac:dyDescent="0.25">
      <c r="A24" s="48">
        <v>7</v>
      </c>
      <c r="B24" s="9" t="s">
        <v>113</v>
      </c>
      <c r="C24" s="65" t="s">
        <v>205</v>
      </c>
      <c r="D24" s="48"/>
      <c r="E24" s="18"/>
      <c r="F24" s="18"/>
      <c r="G24" s="18"/>
      <c r="H24" s="18"/>
      <c r="I24" s="18"/>
      <c r="J24" s="18"/>
      <c r="K24" s="18"/>
      <c r="L24" s="18"/>
      <c r="M24" s="18"/>
      <c r="N24" s="18"/>
      <c r="O24" s="18"/>
      <c r="P24" s="18"/>
    </row>
    <row r="25" spans="1:16" s="13" customFormat="1" ht="34.5" x14ac:dyDescent="0.25">
      <c r="A25" s="48">
        <v>8</v>
      </c>
      <c r="B25" s="9" t="s">
        <v>114</v>
      </c>
      <c r="C25" s="65" t="s">
        <v>207</v>
      </c>
      <c r="D25" s="48"/>
      <c r="E25" s="18"/>
      <c r="F25" s="18"/>
      <c r="G25" s="18"/>
      <c r="H25" s="18"/>
      <c r="I25" s="18"/>
      <c r="J25" s="18"/>
      <c r="K25" s="18"/>
      <c r="L25" s="18"/>
      <c r="M25" s="18"/>
      <c r="N25" s="18"/>
      <c r="O25" s="18"/>
      <c r="P25" s="18"/>
    </row>
    <row r="26" spans="1:16" s="13" customFormat="1" ht="34.5" x14ac:dyDescent="0.25">
      <c r="A26" s="48">
        <v>9</v>
      </c>
      <c r="B26" s="9" t="s">
        <v>115</v>
      </c>
      <c r="C26" s="65" t="s">
        <v>208</v>
      </c>
      <c r="D26" s="48"/>
      <c r="E26" s="18"/>
      <c r="F26" s="18"/>
      <c r="G26" s="18"/>
      <c r="H26" s="18"/>
      <c r="I26" s="18"/>
      <c r="J26" s="18"/>
      <c r="K26" s="18"/>
      <c r="L26" s="18"/>
      <c r="M26" s="18"/>
      <c r="N26" s="18"/>
      <c r="O26" s="18"/>
      <c r="P26" s="18"/>
    </row>
    <row r="27" spans="1:16" s="13" customFormat="1" ht="31.5" x14ac:dyDescent="0.25">
      <c r="A27" s="46" t="s">
        <v>20</v>
      </c>
      <c r="B27" s="8" t="s">
        <v>116</v>
      </c>
      <c r="C27" s="48"/>
      <c r="D27" s="48" t="s">
        <v>117</v>
      </c>
      <c r="E27" s="18"/>
      <c r="F27" s="18"/>
      <c r="G27" s="18"/>
      <c r="H27" s="18"/>
      <c r="I27" s="18"/>
      <c r="J27" s="18"/>
      <c r="K27" s="18"/>
      <c r="L27" s="18"/>
      <c r="M27" s="18"/>
      <c r="N27" s="18"/>
      <c r="O27" s="18"/>
      <c r="P27" s="18"/>
    </row>
    <row r="28" spans="1:16" s="13" customFormat="1" ht="31.5" x14ac:dyDescent="0.25">
      <c r="A28" s="48">
        <v>1</v>
      </c>
      <c r="B28" s="4" t="s">
        <v>118</v>
      </c>
      <c r="C28" s="48">
        <f>SUM(C29:C33)</f>
        <v>28</v>
      </c>
      <c r="D28" s="65" t="s">
        <v>212</v>
      </c>
      <c r="E28" s="18"/>
      <c r="F28" s="18"/>
      <c r="G28" s="18"/>
      <c r="H28" s="18"/>
      <c r="I28" s="18"/>
      <c r="J28" s="18"/>
      <c r="K28" s="18"/>
      <c r="L28" s="18"/>
      <c r="M28" s="18"/>
      <c r="N28" s="18"/>
      <c r="O28" s="18"/>
      <c r="P28" s="18"/>
    </row>
    <row r="29" spans="1:16" s="13" customFormat="1" x14ac:dyDescent="0.25">
      <c r="A29" s="48">
        <v>1.1000000000000001</v>
      </c>
      <c r="B29" s="4" t="s">
        <v>119</v>
      </c>
      <c r="C29" s="48">
        <v>6</v>
      </c>
      <c r="D29" s="77">
        <v>44353</v>
      </c>
      <c r="E29" s="18"/>
      <c r="F29" s="18"/>
      <c r="G29" s="18"/>
      <c r="H29" s="18"/>
      <c r="I29" s="18"/>
      <c r="J29" s="18"/>
      <c r="K29" s="18"/>
      <c r="L29" s="18"/>
      <c r="M29" s="18"/>
      <c r="N29" s="18"/>
      <c r="O29" s="18"/>
      <c r="P29" s="18"/>
    </row>
    <row r="30" spans="1:16" s="13" customFormat="1" x14ac:dyDescent="0.25">
      <c r="A30" s="48">
        <v>1.2</v>
      </c>
      <c r="B30" s="4" t="s">
        <v>120</v>
      </c>
      <c r="C30" s="48">
        <v>7</v>
      </c>
      <c r="D30" s="77">
        <v>44384</v>
      </c>
      <c r="E30" s="18"/>
      <c r="F30" s="18"/>
      <c r="G30" s="18"/>
      <c r="H30" s="18"/>
      <c r="I30" s="18"/>
      <c r="J30" s="18"/>
      <c r="K30" s="18"/>
      <c r="L30" s="18"/>
      <c r="M30" s="18"/>
      <c r="N30" s="18"/>
      <c r="O30" s="18"/>
      <c r="P30" s="18"/>
    </row>
    <row r="31" spans="1:16" s="13" customFormat="1" x14ac:dyDescent="0.25">
      <c r="A31" s="48">
        <v>1.3</v>
      </c>
      <c r="B31" s="4" t="s">
        <v>121</v>
      </c>
      <c r="C31" s="48">
        <v>6</v>
      </c>
      <c r="D31" s="77">
        <v>44353</v>
      </c>
      <c r="E31" s="18"/>
      <c r="F31" s="18"/>
      <c r="G31" s="18"/>
      <c r="H31" s="18"/>
      <c r="I31" s="18"/>
      <c r="J31" s="18"/>
      <c r="K31" s="18"/>
      <c r="L31" s="18"/>
      <c r="M31" s="18"/>
      <c r="N31" s="18"/>
      <c r="O31" s="18"/>
      <c r="P31" s="18"/>
    </row>
    <row r="32" spans="1:16" s="13" customFormat="1" x14ac:dyDescent="0.25">
      <c r="A32" s="48">
        <v>1.4</v>
      </c>
      <c r="B32" s="4" t="s">
        <v>122</v>
      </c>
      <c r="C32" s="48">
        <v>5</v>
      </c>
      <c r="D32" s="77">
        <v>44321</v>
      </c>
      <c r="E32" s="18"/>
      <c r="F32" s="18"/>
      <c r="G32" s="18"/>
      <c r="H32" s="18"/>
      <c r="I32" s="18"/>
      <c r="J32" s="18"/>
      <c r="K32" s="18"/>
      <c r="L32" s="18"/>
      <c r="M32" s="18"/>
      <c r="N32" s="18"/>
      <c r="O32" s="18"/>
      <c r="P32" s="18"/>
    </row>
    <row r="33" spans="1:16" s="13" customFormat="1" x14ac:dyDescent="0.25">
      <c r="A33" s="48">
        <v>1.5</v>
      </c>
      <c r="B33" s="4" t="s">
        <v>123</v>
      </c>
      <c r="C33" s="48">
        <v>4</v>
      </c>
      <c r="D33" s="77">
        <v>44290</v>
      </c>
      <c r="E33" s="18"/>
      <c r="F33" s="18"/>
      <c r="G33" s="18"/>
      <c r="H33" s="18"/>
      <c r="I33" s="18"/>
      <c r="J33" s="18"/>
      <c r="K33" s="18"/>
      <c r="L33" s="18"/>
      <c r="M33" s="18"/>
      <c r="N33" s="18"/>
      <c r="O33" s="18"/>
      <c r="P33" s="18"/>
    </row>
    <row r="34" spans="1:16" s="13" customFormat="1" ht="31.5" x14ac:dyDescent="0.25">
      <c r="A34" s="48">
        <v>2</v>
      </c>
      <c r="B34" s="4" t="s">
        <v>124</v>
      </c>
      <c r="C34" s="48">
        <v>0</v>
      </c>
      <c r="D34" s="48"/>
      <c r="E34" s="7"/>
      <c r="F34" s="18"/>
      <c r="G34" s="18"/>
      <c r="H34" s="18"/>
      <c r="I34" s="18"/>
      <c r="J34" s="18"/>
      <c r="K34" s="18"/>
      <c r="L34" s="18"/>
      <c r="M34" s="18"/>
      <c r="N34" s="18"/>
      <c r="O34" s="18"/>
      <c r="P34" s="18"/>
    </row>
    <row r="35" spans="1:16" s="13" customFormat="1" x14ac:dyDescent="0.25">
      <c r="A35" s="48">
        <v>2.1</v>
      </c>
      <c r="B35" s="4" t="s">
        <v>119</v>
      </c>
      <c r="C35" s="48">
        <v>0</v>
      </c>
      <c r="D35" s="48"/>
      <c r="E35" s="7"/>
      <c r="F35" s="18"/>
      <c r="G35" s="18"/>
      <c r="H35" s="18"/>
      <c r="I35" s="18"/>
      <c r="J35" s="18"/>
      <c r="K35" s="18"/>
      <c r="L35" s="18"/>
      <c r="M35" s="18"/>
      <c r="N35" s="18"/>
      <c r="O35" s="18"/>
      <c r="P35" s="18"/>
    </row>
    <row r="36" spans="1:16" s="13" customFormat="1" x14ac:dyDescent="0.25">
      <c r="A36" s="48">
        <v>2.2000000000000002</v>
      </c>
      <c r="B36" s="4" t="s">
        <v>120</v>
      </c>
      <c r="C36" s="48">
        <v>0</v>
      </c>
      <c r="D36" s="48"/>
      <c r="E36" s="7"/>
      <c r="F36" s="18"/>
      <c r="G36" s="18"/>
      <c r="H36" s="18"/>
      <c r="I36" s="18"/>
      <c r="J36" s="18"/>
      <c r="K36" s="18"/>
      <c r="L36" s="18"/>
      <c r="M36" s="18"/>
      <c r="N36" s="18"/>
      <c r="O36" s="18"/>
      <c r="P36" s="18"/>
    </row>
    <row r="37" spans="1:16" s="13" customFormat="1" x14ac:dyDescent="0.25">
      <c r="A37" s="48">
        <v>2.2999999999999998</v>
      </c>
      <c r="B37" s="4" t="s">
        <v>121</v>
      </c>
      <c r="C37" s="48">
        <v>0</v>
      </c>
      <c r="D37" s="48"/>
      <c r="E37" s="18"/>
      <c r="F37" s="18"/>
      <c r="G37" s="18"/>
      <c r="H37" s="18"/>
      <c r="I37" s="18"/>
      <c r="J37" s="18"/>
      <c r="K37" s="18"/>
      <c r="L37" s="18"/>
      <c r="M37" s="18"/>
      <c r="N37" s="18"/>
      <c r="O37" s="18"/>
      <c r="P37" s="18"/>
    </row>
    <row r="38" spans="1:16" s="13" customFormat="1" x14ac:dyDescent="0.25">
      <c r="A38" s="48">
        <v>2.4</v>
      </c>
      <c r="B38" s="4" t="s">
        <v>122</v>
      </c>
      <c r="C38" s="48">
        <v>0</v>
      </c>
      <c r="D38" s="48"/>
      <c r="E38" s="18"/>
      <c r="F38" s="18"/>
      <c r="G38" s="18"/>
      <c r="H38" s="18"/>
      <c r="I38" s="18"/>
      <c r="J38" s="18"/>
      <c r="K38" s="18"/>
      <c r="L38" s="18"/>
      <c r="M38" s="18"/>
      <c r="N38" s="18"/>
      <c r="O38" s="18"/>
      <c r="P38" s="18"/>
    </row>
    <row r="39" spans="1:16" x14ac:dyDescent="0.25">
      <c r="A39" s="48">
        <v>2.5</v>
      </c>
      <c r="B39" s="4" t="s">
        <v>123</v>
      </c>
      <c r="C39" s="48">
        <v>0</v>
      </c>
      <c r="D39" s="48"/>
      <c r="E39" s="10"/>
      <c r="F39" s="10"/>
      <c r="G39" s="10"/>
      <c r="H39" s="10"/>
      <c r="I39" s="10"/>
    </row>
    <row r="40" spans="1:16" ht="31.5" x14ac:dyDescent="0.25">
      <c r="A40" s="46" t="s">
        <v>21</v>
      </c>
      <c r="B40" s="8" t="s">
        <v>125</v>
      </c>
      <c r="C40" s="48">
        <v>74</v>
      </c>
      <c r="D40" s="48" t="s">
        <v>213</v>
      </c>
      <c r="E40" s="10"/>
      <c r="F40" s="10"/>
      <c r="G40" s="10"/>
      <c r="H40" s="10"/>
      <c r="I40" s="10"/>
    </row>
    <row r="41" spans="1:16" ht="31.5" x14ac:dyDescent="0.25">
      <c r="A41" s="46" t="s">
        <v>22</v>
      </c>
      <c r="B41" s="8" t="s">
        <v>126</v>
      </c>
      <c r="C41" s="48"/>
      <c r="D41" s="48" t="s">
        <v>127</v>
      </c>
      <c r="E41" s="10"/>
      <c r="F41" s="10"/>
      <c r="G41" s="10"/>
      <c r="H41" s="10"/>
      <c r="I41" s="10"/>
    </row>
    <row r="42" spans="1:16" x14ac:dyDescent="0.25">
      <c r="A42" s="48">
        <v>1</v>
      </c>
      <c r="B42" s="4" t="s">
        <v>128</v>
      </c>
      <c r="C42" s="48">
        <v>1</v>
      </c>
      <c r="D42" s="48"/>
      <c r="E42" s="10"/>
      <c r="F42" s="10"/>
      <c r="G42" s="10"/>
      <c r="H42" s="10"/>
      <c r="I42" s="10"/>
    </row>
    <row r="43" spans="1:16" x14ac:dyDescent="0.25">
      <c r="A43" s="48">
        <v>2</v>
      </c>
      <c r="B43" s="4" t="s">
        <v>129</v>
      </c>
      <c r="C43" s="48">
        <v>2</v>
      </c>
      <c r="D43" s="48"/>
      <c r="E43" s="10"/>
      <c r="F43" s="10"/>
      <c r="G43" s="10"/>
      <c r="H43" s="10"/>
      <c r="I43" s="10"/>
    </row>
    <row r="44" spans="1:16" x14ac:dyDescent="0.25">
      <c r="A44" s="48">
        <v>3</v>
      </c>
      <c r="B44" s="4" t="s">
        <v>130</v>
      </c>
      <c r="C44" s="48">
        <v>2</v>
      </c>
      <c r="D44" s="48"/>
      <c r="E44" s="10"/>
      <c r="F44" s="10"/>
      <c r="G44" s="10"/>
      <c r="H44" s="10"/>
      <c r="I44" s="10"/>
    </row>
    <row r="45" spans="1:16" x14ac:dyDescent="0.25">
      <c r="A45" s="48">
        <v>4</v>
      </c>
      <c r="B45" s="4" t="s">
        <v>131</v>
      </c>
      <c r="C45" s="48">
        <v>28</v>
      </c>
      <c r="D45" s="48"/>
      <c r="E45" s="10"/>
      <c r="F45" s="10"/>
      <c r="G45" s="10"/>
      <c r="H45" s="10"/>
      <c r="I45" s="10"/>
    </row>
    <row r="46" spans="1:16" x14ac:dyDescent="0.25">
      <c r="A46" s="48">
        <v>5</v>
      </c>
      <c r="B46" s="4" t="s">
        <v>217</v>
      </c>
      <c r="C46" s="48">
        <v>28</v>
      </c>
      <c r="D46" s="48"/>
      <c r="E46" s="10"/>
      <c r="F46" s="10"/>
      <c r="G46" s="10"/>
      <c r="H46" s="10"/>
      <c r="I46" s="10"/>
    </row>
    <row r="47" spans="1:16" x14ac:dyDescent="0.25">
      <c r="A47" s="48">
        <v>6</v>
      </c>
      <c r="B47" s="4" t="s">
        <v>132</v>
      </c>
      <c r="C47" s="48"/>
      <c r="D47" s="48"/>
      <c r="E47" s="10"/>
      <c r="F47" s="10"/>
      <c r="G47" s="10"/>
      <c r="H47" s="10"/>
      <c r="I47" s="10"/>
    </row>
    <row r="48" spans="1:16" x14ac:dyDescent="0.25">
      <c r="A48" s="10"/>
      <c r="B48" s="10"/>
      <c r="C48" s="10"/>
      <c r="D48" s="10"/>
      <c r="E48" s="10"/>
      <c r="F48" s="10"/>
      <c r="G48" s="10"/>
      <c r="H48" s="10"/>
      <c r="I48" s="10"/>
    </row>
    <row r="49" spans="1:9" ht="34.5" x14ac:dyDescent="0.25">
      <c r="A49" s="3"/>
      <c r="B49" s="3" t="s">
        <v>2</v>
      </c>
      <c r="C49" s="3" t="s">
        <v>24</v>
      </c>
      <c r="D49" s="10"/>
      <c r="E49" s="10"/>
      <c r="F49" s="10"/>
      <c r="G49" s="10"/>
      <c r="H49" s="10"/>
      <c r="I49" s="10"/>
    </row>
    <row r="50" spans="1:9" x14ac:dyDescent="0.25">
      <c r="A50" s="2" t="s">
        <v>23</v>
      </c>
      <c r="B50" s="8" t="s">
        <v>133</v>
      </c>
      <c r="C50" s="65">
        <v>180</v>
      </c>
      <c r="D50" s="10"/>
      <c r="E50" s="10"/>
      <c r="F50" s="10"/>
      <c r="G50" s="10"/>
      <c r="H50" s="10"/>
      <c r="I50" s="10"/>
    </row>
    <row r="51" spans="1:9" x14ac:dyDescent="0.25">
      <c r="A51" s="2" t="s">
        <v>25</v>
      </c>
      <c r="B51" s="8" t="s">
        <v>134</v>
      </c>
      <c r="C51" s="65">
        <v>310</v>
      </c>
      <c r="D51" s="10"/>
      <c r="E51" s="10"/>
      <c r="F51" s="10"/>
      <c r="G51" s="10"/>
      <c r="H51" s="10"/>
      <c r="I51" s="10"/>
    </row>
    <row r="52" spans="1:9" x14ac:dyDescent="0.25">
      <c r="A52" s="10"/>
      <c r="B52" s="10"/>
      <c r="C52" s="10"/>
      <c r="D52" s="10"/>
      <c r="E52" s="10"/>
      <c r="F52" s="10"/>
      <c r="G52" s="10"/>
      <c r="H52" s="10"/>
      <c r="I52" s="10"/>
    </row>
    <row r="53" spans="1:9" ht="54" x14ac:dyDescent="0.25">
      <c r="A53" s="3"/>
      <c r="B53" s="3" t="s">
        <v>2</v>
      </c>
      <c r="C53" s="15" t="s">
        <v>144</v>
      </c>
      <c r="D53" s="15" t="s">
        <v>135</v>
      </c>
      <c r="E53" s="15" t="s">
        <v>136</v>
      </c>
      <c r="F53" s="10"/>
      <c r="G53" s="10"/>
      <c r="H53" s="10"/>
      <c r="I53" s="10"/>
    </row>
    <row r="54" spans="1:9" x14ac:dyDescent="0.25">
      <c r="A54" s="2" t="s">
        <v>35</v>
      </c>
      <c r="B54" s="8" t="s">
        <v>137</v>
      </c>
      <c r="C54" s="3"/>
      <c r="D54" s="3"/>
      <c r="E54" s="3"/>
      <c r="F54" s="10"/>
      <c r="G54" s="10"/>
      <c r="H54" s="10"/>
      <c r="I54" s="10"/>
    </row>
    <row r="55" spans="1:9" x14ac:dyDescent="0.25">
      <c r="A55" s="2" t="s">
        <v>37</v>
      </c>
      <c r="B55" s="8" t="s">
        <v>138</v>
      </c>
      <c r="C55" s="3"/>
      <c r="D55" s="3"/>
      <c r="E55" s="3"/>
      <c r="F55" s="10"/>
      <c r="G55" s="10"/>
      <c r="H55" s="10"/>
      <c r="I55" s="10"/>
    </row>
    <row r="56" spans="1:9" x14ac:dyDescent="0.25">
      <c r="A56" s="10"/>
      <c r="B56" s="10"/>
      <c r="C56" s="10"/>
      <c r="D56" s="10"/>
      <c r="E56" s="10"/>
      <c r="F56" s="10"/>
      <c r="G56" s="10"/>
      <c r="H56" s="10"/>
      <c r="I56" s="10"/>
    </row>
    <row r="57" spans="1:9" ht="31.5" x14ac:dyDescent="0.25">
      <c r="A57" s="101" t="s">
        <v>39</v>
      </c>
      <c r="B57" s="101" t="s">
        <v>26</v>
      </c>
      <c r="C57" s="3" t="s">
        <v>27</v>
      </c>
      <c r="D57" s="114" t="s">
        <v>28</v>
      </c>
      <c r="E57" s="114"/>
      <c r="F57" s="114" t="s">
        <v>101</v>
      </c>
      <c r="G57" s="114"/>
      <c r="H57" s="10"/>
      <c r="I57" s="10"/>
    </row>
    <row r="58" spans="1:9" x14ac:dyDescent="0.25">
      <c r="A58" s="101"/>
      <c r="B58" s="101"/>
      <c r="C58" s="15"/>
      <c r="D58" s="15" t="s">
        <v>29</v>
      </c>
      <c r="E58" s="15" t="s">
        <v>30</v>
      </c>
      <c r="F58" s="15" t="s">
        <v>29</v>
      </c>
      <c r="G58" s="15" t="s">
        <v>30</v>
      </c>
      <c r="H58" s="10"/>
      <c r="I58" s="10"/>
    </row>
    <row r="59" spans="1:9" ht="31.5" x14ac:dyDescent="0.25">
      <c r="A59" s="3">
        <v>1</v>
      </c>
      <c r="B59" s="4" t="s">
        <v>31</v>
      </c>
      <c r="C59" s="65" t="s">
        <v>211</v>
      </c>
      <c r="D59" s="3"/>
      <c r="E59" s="65" t="s">
        <v>210</v>
      </c>
      <c r="F59" s="3"/>
      <c r="G59" s="65" t="s">
        <v>209</v>
      </c>
      <c r="H59" s="10"/>
      <c r="I59" s="10"/>
    </row>
    <row r="60" spans="1:9" x14ac:dyDescent="0.25">
      <c r="A60" s="3">
        <v>2</v>
      </c>
      <c r="B60" s="4" t="s">
        <v>32</v>
      </c>
      <c r="C60" s="3"/>
      <c r="D60" s="3"/>
      <c r="E60" s="3"/>
      <c r="F60" s="3"/>
      <c r="G60" s="3"/>
      <c r="H60" s="10"/>
      <c r="I60" s="10"/>
    </row>
    <row r="61" spans="1:9" ht="47.25" customHeight="1" x14ac:dyDescent="0.25">
      <c r="A61" s="112" t="s">
        <v>139</v>
      </c>
      <c r="B61" s="112"/>
      <c r="C61" s="112"/>
      <c r="D61" s="112"/>
      <c r="E61" s="112"/>
      <c r="F61" s="112"/>
      <c r="G61" s="112"/>
    </row>
    <row r="63" spans="1:9" x14ac:dyDescent="0.25">
      <c r="A63" s="3"/>
      <c r="B63" s="3"/>
      <c r="C63" s="3" t="s">
        <v>33</v>
      </c>
      <c r="D63" s="3" t="s">
        <v>34</v>
      </c>
    </row>
    <row r="64" spans="1:9" x14ac:dyDescent="0.25">
      <c r="A64" s="2" t="s">
        <v>41</v>
      </c>
      <c r="B64" s="8" t="s">
        <v>36</v>
      </c>
      <c r="C64" s="48" t="s">
        <v>194</v>
      </c>
      <c r="D64" s="4"/>
    </row>
    <row r="65" spans="1:16" s="17" customFormat="1" x14ac:dyDescent="0.25">
      <c r="A65" s="2" t="s">
        <v>42</v>
      </c>
      <c r="B65" s="8" t="s">
        <v>38</v>
      </c>
      <c r="C65" s="48" t="s">
        <v>194</v>
      </c>
      <c r="D65" s="4"/>
      <c r="J65"/>
      <c r="K65"/>
      <c r="L65"/>
      <c r="M65"/>
      <c r="N65"/>
      <c r="O65"/>
      <c r="P65"/>
    </row>
    <row r="66" spans="1:16" x14ac:dyDescent="0.25">
      <c r="A66" s="2" t="s">
        <v>140</v>
      </c>
      <c r="B66" s="8" t="s">
        <v>40</v>
      </c>
      <c r="C66" s="48" t="s">
        <v>194</v>
      </c>
      <c r="D66" s="4"/>
    </row>
    <row r="67" spans="1:16" ht="31.5" x14ac:dyDescent="0.25">
      <c r="A67" s="2" t="s">
        <v>141</v>
      </c>
      <c r="B67" s="8" t="s">
        <v>142</v>
      </c>
      <c r="C67" s="48" t="s">
        <v>194</v>
      </c>
      <c r="D67" s="4"/>
    </row>
    <row r="68" spans="1:16" x14ac:dyDescent="0.25">
      <c r="A68" s="2" t="s">
        <v>143</v>
      </c>
      <c r="B68" s="8" t="s">
        <v>43</v>
      </c>
      <c r="C68" s="48" t="s">
        <v>194</v>
      </c>
      <c r="D68" s="4"/>
    </row>
    <row r="70" spans="1:16" x14ac:dyDescent="0.25">
      <c r="E70" s="7" t="s">
        <v>218</v>
      </c>
    </row>
    <row r="71" spans="1:16" x14ac:dyDescent="0.25">
      <c r="C71" s="17"/>
      <c r="D71" s="109" t="s">
        <v>9</v>
      </c>
      <c r="E71" s="109"/>
      <c r="F71" s="109"/>
      <c r="G71" s="109"/>
      <c r="H71"/>
      <c r="I71"/>
    </row>
    <row r="72" spans="1:16" x14ac:dyDescent="0.25">
      <c r="C72" s="17"/>
      <c r="D72" s="109" t="s">
        <v>10</v>
      </c>
      <c r="E72" s="109"/>
      <c r="F72" s="109"/>
      <c r="G72" s="109"/>
      <c r="H72"/>
      <c r="I72"/>
    </row>
    <row r="73" spans="1:16" x14ac:dyDescent="0.25">
      <c r="C73" s="17"/>
      <c r="D73"/>
      <c r="E73"/>
      <c r="F73"/>
      <c r="G73"/>
      <c r="H73"/>
      <c r="I73"/>
    </row>
    <row r="74" spans="1:16" x14ac:dyDescent="0.25">
      <c r="C74" s="17"/>
      <c r="D74"/>
      <c r="E74"/>
      <c r="F74"/>
      <c r="G74"/>
      <c r="H74"/>
      <c r="I74"/>
    </row>
    <row r="75" spans="1:16" x14ac:dyDescent="0.25">
      <c r="C75" s="17"/>
      <c r="D75"/>
      <c r="E75"/>
      <c r="F75"/>
      <c r="G75"/>
      <c r="H75"/>
      <c r="I75"/>
    </row>
    <row r="76" spans="1:16" ht="15" x14ac:dyDescent="0.25">
      <c r="C76" s="115"/>
      <c r="D76" s="115"/>
      <c r="E76" s="115"/>
      <c r="F76" s="115"/>
      <c r="G76" s="115"/>
      <c r="H76" s="115"/>
      <c r="I76" s="115"/>
    </row>
  </sheetData>
  <mergeCells count="12">
    <mergeCell ref="A1:B1"/>
    <mergeCell ref="A2:B2"/>
    <mergeCell ref="A61:G61"/>
    <mergeCell ref="A4:H4"/>
    <mergeCell ref="A5:H5"/>
    <mergeCell ref="A57:A58"/>
    <mergeCell ref="B57:B58"/>
    <mergeCell ref="D57:E57"/>
    <mergeCell ref="F57:G57"/>
    <mergeCell ref="C76:I76"/>
    <mergeCell ref="D71:G71"/>
    <mergeCell ref="D72:G72"/>
  </mergeCells>
  <pageMargins left="0.39370078740157483" right="0.19685039370078741" top="0.19685039370078741" bottom="0.19685039370078741"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5" workbookViewId="0">
      <selection activeCell="B40" sqref="B40"/>
    </sheetView>
  </sheetViews>
  <sheetFormatPr defaultRowHeight="15.75" x14ac:dyDescent="0.25"/>
  <cols>
    <col min="1" max="1" width="4.85546875" customWidth="1"/>
    <col min="2" max="2" width="30.140625" customWidth="1"/>
    <col min="3" max="3" width="6" customWidth="1"/>
    <col min="4" max="8" width="4" style="17" customWidth="1"/>
    <col min="9" max="9" width="4.7109375" style="17" customWidth="1"/>
    <col min="10" max="12" width="5" customWidth="1"/>
    <col min="13" max="14" width="4.5703125" customWidth="1"/>
    <col min="15" max="15" width="5.85546875" customWidth="1"/>
    <col min="16" max="16" width="5.28515625" customWidth="1"/>
  </cols>
  <sheetData>
    <row r="1" spans="1:16" s="5" customFormat="1" ht="16.5" x14ac:dyDescent="0.25">
      <c r="A1" s="109" t="s">
        <v>7</v>
      </c>
      <c r="B1" s="109"/>
      <c r="C1" s="109"/>
      <c r="D1" s="1"/>
      <c r="E1" s="1"/>
      <c r="I1" s="1"/>
      <c r="P1" s="30" t="s">
        <v>145</v>
      </c>
    </row>
    <row r="2" spans="1:16" s="5" customFormat="1" ht="16.5" x14ac:dyDescent="0.25">
      <c r="A2" s="95" t="s">
        <v>159</v>
      </c>
      <c r="B2" s="95"/>
      <c r="C2" s="95"/>
      <c r="D2" s="1"/>
      <c r="E2" s="1"/>
      <c r="F2" s="1"/>
      <c r="G2" s="1"/>
      <c r="H2" s="1"/>
      <c r="I2" s="1"/>
    </row>
    <row r="3" spans="1:16" s="5" customFormat="1" ht="16.5" x14ac:dyDescent="0.25">
      <c r="D3" s="1"/>
      <c r="E3" s="1"/>
      <c r="F3" s="1"/>
      <c r="G3" s="1"/>
      <c r="H3" s="1"/>
      <c r="I3" s="1"/>
    </row>
    <row r="4" spans="1:16" ht="15.75" customHeight="1" x14ac:dyDescent="0.25">
      <c r="A4" s="95" t="s">
        <v>0</v>
      </c>
      <c r="B4" s="95"/>
      <c r="C4" s="95"/>
      <c r="D4" s="95"/>
      <c r="E4" s="95"/>
      <c r="F4" s="95"/>
      <c r="G4" s="95"/>
      <c r="H4" s="95"/>
      <c r="I4" s="95"/>
      <c r="J4" s="95"/>
      <c r="K4" s="95"/>
      <c r="L4" s="95"/>
      <c r="M4" s="95"/>
      <c r="N4" s="95"/>
      <c r="O4" s="95"/>
      <c r="P4" s="95"/>
    </row>
    <row r="5" spans="1:16" s="13" customFormat="1" ht="30.75" customHeight="1" x14ac:dyDescent="0.25">
      <c r="A5" s="117" t="s">
        <v>219</v>
      </c>
      <c r="B5" s="117"/>
      <c r="C5" s="117"/>
      <c r="D5" s="117"/>
      <c r="E5" s="117"/>
      <c r="F5" s="117"/>
      <c r="G5" s="117"/>
      <c r="H5" s="117"/>
      <c r="I5" s="117"/>
      <c r="J5" s="117"/>
      <c r="K5" s="117"/>
      <c r="L5" s="117"/>
      <c r="M5" s="117"/>
      <c r="N5" s="117"/>
      <c r="O5" s="117"/>
      <c r="P5" s="117"/>
    </row>
    <row r="6" spans="1:16" s="13" customFormat="1" x14ac:dyDescent="0.25">
      <c r="A6" s="18"/>
      <c r="B6" s="18"/>
      <c r="C6" s="18"/>
      <c r="D6" s="18"/>
      <c r="E6" s="18"/>
      <c r="F6" s="18"/>
      <c r="G6" s="18"/>
      <c r="H6" s="18"/>
      <c r="I6" s="18"/>
      <c r="J6" s="18"/>
      <c r="K6" s="18"/>
      <c r="L6" s="18"/>
      <c r="M6" s="18"/>
      <c r="N6" s="18"/>
      <c r="O6" s="18"/>
      <c r="P6" s="18"/>
    </row>
    <row r="7" spans="1:16" s="13" customFormat="1" ht="31.5" customHeight="1" x14ac:dyDescent="0.25">
      <c r="A7" s="116" t="s">
        <v>1</v>
      </c>
      <c r="B7" s="116" t="s">
        <v>2</v>
      </c>
      <c r="C7" s="116" t="s">
        <v>44</v>
      </c>
      <c r="D7" s="116" t="s">
        <v>45</v>
      </c>
      <c r="E7" s="116"/>
      <c r="F7" s="116"/>
      <c r="G7" s="116"/>
      <c r="H7" s="116"/>
      <c r="I7" s="116"/>
      <c r="J7" s="116" t="s">
        <v>46</v>
      </c>
      <c r="K7" s="116"/>
      <c r="L7" s="116"/>
      <c r="M7" s="116" t="s">
        <v>47</v>
      </c>
      <c r="N7" s="116"/>
      <c r="O7" s="116"/>
      <c r="P7" s="116"/>
    </row>
    <row r="8" spans="1:16" s="13" customFormat="1" ht="25.5" x14ac:dyDescent="0.25">
      <c r="A8" s="116"/>
      <c r="B8" s="116"/>
      <c r="C8" s="116"/>
      <c r="D8" s="24" t="s">
        <v>48</v>
      </c>
      <c r="E8" s="24" t="s">
        <v>49</v>
      </c>
      <c r="F8" s="24" t="s">
        <v>50</v>
      </c>
      <c r="G8" s="24" t="s">
        <v>51</v>
      </c>
      <c r="H8" s="24" t="s">
        <v>52</v>
      </c>
      <c r="I8" s="24" t="s">
        <v>53</v>
      </c>
      <c r="J8" s="24" t="s">
        <v>54</v>
      </c>
      <c r="K8" s="24" t="s">
        <v>55</v>
      </c>
      <c r="L8" s="24" t="s">
        <v>56</v>
      </c>
      <c r="M8" s="24" t="s">
        <v>85</v>
      </c>
      <c r="N8" s="24" t="s">
        <v>57</v>
      </c>
      <c r="O8" s="24" t="s">
        <v>87</v>
      </c>
      <c r="P8" s="24" t="s">
        <v>199</v>
      </c>
    </row>
    <row r="9" spans="1:16" s="13" customFormat="1" ht="31.5" x14ac:dyDescent="0.25">
      <c r="A9" s="116"/>
      <c r="B9" s="21" t="s">
        <v>58</v>
      </c>
      <c r="C9" s="20">
        <v>52</v>
      </c>
      <c r="D9" s="25">
        <f>D10+D19+D22</f>
        <v>0</v>
      </c>
      <c r="E9" s="25">
        <f>E10+E19+E22</f>
        <v>0</v>
      </c>
      <c r="F9" s="25">
        <v>40</v>
      </c>
      <c r="G9" s="25">
        <v>7</v>
      </c>
      <c r="H9" s="25">
        <v>2</v>
      </c>
      <c r="I9" s="25">
        <f>I10+I19+I22</f>
        <v>3</v>
      </c>
      <c r="J9" s="25">
        <v>2</v>
      </c>
      <c r="K9" s="40">
        <v>9</v>
      </c>
      <c r="L9" s="40">
        <v>37</v>
      </c>
      <c r="M9" s="68">
        <v>17</v>
      </c>
      <c r="N9" s="68">
        <v>29</v>
      </c>
      <c r="O9" s="68">
        <v>0</v>
      </c>
      <c r="P9" s="68">
        <f>P10+P19+P22</f>
        <v>0</v>
      </c>
    </row>
    <row r="10" spans="1:16" s="13" customFormat="1" x14ac:dyDescent="0.25">
      <c r="A10" s="55" t="s">
        <v>3</v>
      </c>
      <c r="B10" s="44" t="s">
        <v>59</v>
      </c>
      <c r="C10" s="45">
        <v>43</v>
      </c>
      <c r="D10" s="45">
        <f t="shared" ref="D10:J10" si="0">SUM(D11:D18)</f>
        <v>0</v>
      </c>
      <c r="E10" s="45">
        <f t="shared" si="0"/>
        <v>0</v>
      </c>
      <c r="F10" s="45">
        <v>35</v>
      </c>
      <c r="G10" s="45">
        <v>8</v>
      </c>
      <c r="H10" s="45">
        <f t="shared" si="0"/>
        <v>0</v>
      </c>
      <c r="I10" s="45">
        <f t="shared" si="0"/>
        <v>0</v>
      </c>
      <c r="J10" s="45">
        <f t="shared" si="0"/>
        <v>0</v>
      </c>
      <c r="K10" s="40">
        <v>15</v>
      </c>
      <c r="L10" s="40">
        <v>28</v>
      </c>
      <c r="M10" s="68">
        <v>14</v>
      </c>
      <c r="N10" s="68">
        <v>28</v>
      </c>
      <c r="O10" s="68"/>
      <c r="P10" s="68">
        <f t="shared" ref="P10" si="1">SUM(P11:P18)</f>
        <v>0</v>
      </c>
    </row>
    <row r="11" spans="1:16" s="13" customFormat="1" x14ac:dyDescent="0.25">
      <c r="A11" s="54">
        <v>1</v>
      </c>
      <c r="B11" s="63" t="s">
        <v>198</v>
      </c>
      <c r="C11" s="40">
        <v>33</v>
      </c>
      <c r="D11" s="40"/>
      <c r="E11" s="40"/>
      <c r="F11" s="40">
        <v>29</v>
      </c>
      <c r="G11" s="40">
        <v>4</v>
      </c>
      <c r="H11" s="40"/>
      <c r="I11" s="40"/>
      <c r="J11" s="40"/>
      <c r="K11" s="40">
        <v>10</v>
      </c>
      <c r="L11" s="40">
        <v>23</v>
      </c>
      <c r="M11" s="68">
        <v>10</v>
      </c>
      <c r="N11" s="68">
        <v>22</v>
      </c>
      <c r="O11" s="68"/>
      <c r="P11" s="68"/>
    </row>
    <row r="12" spans="1:16" s="13" customFormat="1" x14ac:dyDescent="0.25">
      <c r="A12" s="20">
        <v>2</v>
      </c>
      <c r="B12" s="22" t="s">
        <v>146</v>
      </c>
      <c r="C12" s="25">
        <f t="shared" ref="C12:C31" si="2">SUM(D12:I12)</f>
        <v>0</v>
      </c>
      <c r="D12" s="20"/>
      <c r="E12" s="20"/>
      <c r="F12" s="20"/>
      <c r="G12" s="20"/>
      <c r="H12" s="20"/>
      <c r="I12" s="20"/>
      <c r="J12" s="20"/>
      <c r="K12" s="20"/>
      <c r="L12" s="20"/>
      <c r="M12" s="68"/>
      <c r="N12" s="68"/>
      <c r="O12" s="68"/>
      <c r="P12" s="68"/>
    </row>
    <row r="13" spans="1:16" s="13" customFormat="1" x14ac:dyDescent="0.25">
      <c r="A13" s="54">
        <v>3</v>
      </c>
      <c r="B13" s="22" t="s">
        <v>147</v>
      </c>
      <c r="C13" s="25">
        <v>3</v>
      </c>
      <c r="D13" s="20"/>
      <c r="E13" s="20"/>
      <c r="F13" s="20">
        <v>3</v>
      </c>
      <c r="G13" s="20"/>
      <c r="H13" s="20"/>
      <c r="I13" s="20"/>
      <c r="J13" s="20"/>
      <c r="K13" s="20">
        <v>1</v>
      </c>
      <c r="L13" s="20">
        <v>2</v>
      </c>
      <c r="M13" s="68">
        <v>2</v>
      </c>
      <c r="N13" s="68">
        <v>1</v>
      </c>
      <c r="O13" s="68"/>
      <c r="P13" s="68"/>
    </row>
    <row r="14" spans="1:16" s="13" customFormat="1" x14ac:dyDescent="0.25">
      <c r="A14" s="54">
        <v>4</v>
      </c>
      <c r="B14" s="22" t="s">
        <v>148</v>
      </c>
      <c r="C14" s="25">
        <f t="shared" si="2"/>
        <v>2</v>
      </c>
      <c r="D14" s="20"/>
      <c r="E14" s="20"/>
      <c r="F14" s="20">
        <v>1</v>
      </c>
      <c r="G14" s="20">
        <v>1</v>
      </c>
      <c r="H14" s="20"/>
      <c r="I14" s="20"/>
      <c r="J14" s="20"/>
      <c r="K14" s="20">
        <v>1</v>
      </c>
      <c r="L14" s="20">
        <v>1</v>
      </c>
      <c r="M14" s="68">
        <v>1</v>
      </c>
      <c r="N14" s="68">
        <v>1</v>
      </c>
      <c r="O14" s="68"/>
      <c r="P14" s="68"/>
    </row>
    <row r="15" spans="1:16" s="13" customFormat="1" x14ac:dyDescent="0.25">
      <c r="A15" s="54">
        <v>5</v>
      </c>
      <c r="B15" s="22" t="s">
        <v>149</v>
      </c>
      <c r="C15" s="25">
        <f t="shared" si="2"/>
        <v>1</v>
      </c>
      <c r="D15" s="20"/>
      <c r="E15" s="20"/>
      <c r="F15" s="20"/>
      <c r="G15" s="20">
        <v>1</v>
      </c>
      <c r="H15" s="20"/>
      <c r="I15" s="20"/>
      <c r="J15" s="20"/>
      <c r="K15" s="20"/>
      <c r="L15" s="20">
        <v>1</v>
      </c>
      <c r="M15" s="68"/>
      <c r="N15" s="68">
        <v>1</v>
      </c>
      <c r="O15" s="68"/>
      <c r="P15" s="68"/>
    </row>
    <row r="16" spans="1:16" s="13" customFormat="1" x14ac:dyDescent="0.25">
      <c r="A16" s="54">
        <v>6</v>
      </c>
      <c r="B16" s="22" t="s">
        <v>150</v>
      </c>
      <c r="C16" s="25">
        <f t="shared" si="2"/>
        <v>1</v>
      </c>
      <c r="D16" s="20"/>
      <c r="E16" s="20"/>
      <c r="F16" s="20"/>
      <c r="G16" s="20">
        <v>1</v>
      </c>
      <c r="H16" s="20"/>
      <c r="I16" s="20"/>
      <c r="J16" s="67"/>
      <c r="K16" s="20">
        <v>1</v>
      </c>
      <c r="L16" s="20"/>
      <c r="M16" s="68"/>
      <c r="N16" s="68">
        <v>1</v>
      </c>
      <c r="O16" s="68"/>
      <c r="P16" s="68"/>
    </row>
    <row r="17" spans="1:16" s="13" customFormat="1" x14ac:dyDescent="0.25">
      <c r="A17" s="54">
        <v>7</v>
      </c>
      <c r="B17" s="22" t="s">
        <v>151</v>
      </c>
      <c r="C17" s="25">
        <v>2</v>
      </c>
      <c r="D17" s="20"/>
      <c r="E17" s="20"/>
      <c r="F17" s="20">
        <v>1</v>
      </c>
      <c r="G17" s="20">
        <v>1</v>
      </c>
      <c r="H17" s="20"/>
      <c r="I17" s="20"/>
      <c r="J17" s="20"/>
      <c r="K17" s="20">
        <v>1</v>
      </c>
      <c r="L17" s="20">
        <v>1</v>
      </c>
      <c r="M17" s="68">
        <v>1</v>
      </c>
      <c r="N17" s="68">
        <v>1</v>
      </c>
      <c r="O17" s="68"/>
      <c r="P17" s="68"/>
    </row>
    <row r="18" spans="1:16" s="13" customFormat="1" x14ac:dyDescent="0.25">
      <c r="A18" s="54">
        <v>8</v>
      </c>
      <c r="B18" s="22" t="s">
        <v>192</v>
      </c>
      <c r="C18" s="25">
        <f t="shared" si="2"/>
        <v>1</v>
      </c>
      <c r="D18" s="25"/>
      <c r="E18" s="25"/>
      <c r="F18" s="25">
        <v>1</v>
      </c>
      <c r="G18" s="25"/>
      <c r="H18" s="25"/>
      <c r="I18" s="25"/>
      <c r="J18" s="25"/>
      <c r="K18" s="25">
        <v>1</v>
      </c>
      <c r="L18" s="25"/>
      <c r="M18" s="68"/>
      <c r="N18" s="68">
        <v>1</v>
      </c>
      <c r="O18" s="68"/>
      <c r="P18" s="68"/>
    </row>
    <row r="19" spans="1:16" s="13" customFormat="1" x14ac:dyDescent="0.25">
      <c r="A19" s="23" t="s">
        <v>4</v>
      </c>
      <c r="B19" s="44" t="s">
        <v>60</v>
      </c>
      <c r="C19" s="45">
        <v>2</v>
      </c>
      <c r="D19" s="45">
        <f t="shared" ref="D19:P19" si="3">SUM(D20:D21)</f>
        <v>0</v>
      </c>
      <c r="E19" s="45">
        <f t="shared" si="3"/>
        <v>0</v>
      </c>
      <c r="F19" s="45">
        <v>2</v>
      </c>
      <c r="G19" s="45">
        <f t="shared" si="3"/>
        <v>0</v>
      </c>
      <c r="H19" s="45">
        <f t="shared" si="3"/>
        <v>0</v>
      </c>
      <c r="I19" s="45">
        <f t="shared" si="3"/>
        <v>0</v>
      </c>
      <c r="J19" s="45">
        <f t="shared" si="3"/>
        <v>0</v>
      </c>
      <c r="K19" s="45">
        <f t="shared" si="3"/>
        <v>0</v>
      </c>
      <c r="L19" s="45">
        <f t="shared" si="3"/>
        <v>2</v>
      </c>
      <c r="M19" s="68">
        <v>3</v>
      </c>
      <c r="N19" s="68">
        <f t="shared" si="3"/>
        <v>0</v>
      </c>
      <c r="O19" s="68"/>
      <c r="P19" s="68">
        <f t="shared" si="3"/>
        <v>0</v>
      </c>
    </row>
    <row r="20" spans="1:16" s="13" customFormat="1" x14ac:dyDescent="0.25">
      <c r="A20" s="20">
        <v>1</v>
      </c>
      <c r="B20" s="22" t="s">
        <v>61</v>
      </c>
      <c r="C20" s="25"/>
      <c r="D20" s="20"/>
      <c r="E20" s="20"/>
      <c r="F20" s="20"/>
      <c r="G20" s="20"/>
      <c r="H20" s="20"/>
      <c r="I20" s="20"/>
      <c r="J20" s="20"/>
      <c r="K20" s="20"/>
      <c r="L20" s="20"/>
      <c r="M20" s="68">
        <v>1</v>
      </c>
      <c r="N20" s="68"/>
      <c r="O20" s="68"/>
      <c r="P20" s="68"/>
    </row>
    <row r="21" spans="1:16" s="13" customFormat="1" x14ac:dyDescent="0.25">
      <c r="A21" s="20">
        <v>2</v>
      </c>
      <c r="B21" s="22" t="s">
        <v>62</v>
      </c>
      <c r="C21" s="25">
        <v>2</v>
      </c>
      <c r="D21" s="20"/>
      <c r="E21" s="20"/>
      <c r="F21" s="20">
        <v>2</v>
      </c>
      <c r="G21" s="20"/>
      <c r="H21" s="20"/>
      <c r="I21" s="20"/>
      <c r="J21" s="20"/>
      <c r="K21" s="20"/>
      <c r="L21" s="20">
        <v>2</v>
      </c>
      <c r="M21" s="68">
        <v>2</v>
      </c>
      <c r="N21" s="68"/>
      <c r="O21" s="68"/>
      <c r="P21" s="68"/>
    </row>
    <row r="22" spans="1:16" s="13" customFormat="1" x14ac:dyDescent="0.25">
      <c r="A22" s="23" t="s">
        <v>5</v>
      </c>
      <c r="B22" s="44" t="s">
        <v>63</v>
      </c>
      <c r="C22" s="45">
        <f>SUM(C23:C31)</f>
        <v>7</v>
      </c>
      <c r="D22" s="45">
        <f t="shared" ref="D22:P22" si="4">SUM(D23:D31)</f>
        <v>0</v>
      </c>
      <c r="E22" s="45">
        <f t="shared" si="4"/>
        <v>0</v>
      </c>
      <c r="F22" s="45">
        <f t="shared" si="4"/>
        <v>1</v>
      </c>
      <c r="G22" s="45">
        <f t="shared" si="4"/>
        <v>1</v>
      </c>
      <c r="H22" s="45">
        <f t="shared" si="4"/>
        <v>2</v>
      </c>
      <c r="I22" s="45">
        <f t="shared" si="4"/>
        <v>3</v>
      </c>
      <c r="J22" s="45">
        <f t="shared" si="4"/>
        <v>2</v>
      </c>
      <c r="K22" s="45">
        <f t="shared" si="4"/>
        <v>1</v>
      </c>
      <c r="L22" s="45">
        <f t="shared" si="4"/>
        <v>1</v>
      </c>
      <c r="M22" s="45">
        <f t="shared" si="4"/>
        <v>0</v>
      </c>
      <c r="N22" s="45">
        <f t="shared" si="4"/>
        <v>0</v>
      </c>
      <c r="O22" s="45">
        <f t="shared" si="4"/>
        <v>0</v>
      </c>
      <c r="P22" s="45">
        <f t="shared" si="4"/>
        <v>0</v>
      </c>
    </row>
    <row r="23" spans="1:16" s="13" customFormat="1" x14ac:dyDescent="0.25">
      <c r="A23" s="20">
        <v>1</v>
      </c>
      <c r="B23" s="22" t="s">
        <v>64</v>
      </c>
      <c r="C23" s="25">
        <v>1</v>
      </c>
      <c r="D23" s="20"/>
      <c r="E23" s="20"/>
      <c r="F23" s="20"/>
      <c r="G23" s="20"/>
      <c r="H23" s="20">
        <v>1</v>
      </c>
      <c r="I23" s="20"/>
      <c r="J23" s="20">
        <v>1</v>
      </c>
      <c r="K23" s="20"/>
      <c r="L23" s="20"/>
      <c r="M23" s="68"/>
      <c r="N23" s="68"/>
      <c r="O23" s="68"/>
      <c r="P23" s="68"/>
    </row>
    <row r="24" spans="1:16" s="13" customFormat="1" x14ac:dyDescent="0.25">
      <c r="A24" s="20">
        <v>2</v>
      </c>
      <c r="B24" s="22" t="s">
        <v>65</v>
      </c>
      <c r="C24" s="25">
        <f t="shared" si="2"/>
        <v>1</v>
      </c>
      <c r="D24" s="20"/>
      <c r="E24" s="20"/>
      <c r="F24" s="20">
        <v>1</v>
      </c>
      <c r="G24" s="20"/>
      <c r="H24" s="20"/>
      <c r="I24" s="20"/>
      <c r="J24" s="20"/>
      <c r="K24" s="20"/>
      <c r="L24" s="20">
        <v>1</v>
      </c>
      <c r="M24" s="68"/>
      <c r="N24" s="68"/>
      <c r="O24" s="68"/>
      <c r="P24" s="68"/>
    </row>
    <row r="25" spans="1:16" x14ac:dyDescent="0.25">
      <c r="A25" s="20">
        <v>3</v>
      </c>
      <c r="B25" s="22" t="s">
        <v>66</v>
      </c>
      <c r="C25" s="25">
        <f t="shared" si="2"/>
        <v>0</v>
      </c>
      <c r="D25" s="20"/>
      <c r="E25" s="20"/>
      <c r="F25" s="20"/>
      <c r="G25" s="20"/>
      <c r="H25" s="20"/>
      <c r="I25" s="20"/>
      <c r="J25" s="20"/>
      <c r="K25" s="20"/>
      <c r="L25" s="20"/>
      <c r="M25" s="68"/>
      <c r="N25" s="68"/>
      <c r="O25" s="68"/>
      <c r="P25" s="68"/>
    </row>
    <row r="26" spans="1:16" x14ac:dyDescent="0.25">
      <c r="A26" s="20">
        <v>4</v>
      </c>
      <c r="B26" s="22" t="s">
        <v>67</v>
      </c>
      <c r="C26" s="25">
        <v>1</v>
      </c>
      <c r="D26" s="20"/>
      <c r="E26" s="20"/>
      <c r="F26" s="20"/>
      <c r="G26" s="20"/>
      <c r="H26" s="20">
        <v>1</v>
      </c>
      <c r="I26" s="20"/>
      <c r="J26" s="20">
        <v>1</v>
      </c>
      <c r="K26" s="20"/>
      <c r="L26" s="20"/>
      <c r="M26" s="68"/>
      <c r="N26" s="68"/>
      <c r="O26" s="68"/>
      <c r="P26" s="68"/>
    </row>
    <row r="27" spans="1:16" x14ac:dyDescent="0.25">
      <c r="A27" s="20">
        <v>5</v>
      </c>
      <c r="B27" s="22" t="s">
        <v>152</v>
      </c>
      <c r="C27" s="25">
        <f>SUM(D27:I27)</f>
        <v>1</v>
      </c>
      <c r="D27" s="20"/>
      <c r="E27" s="20"/>
      <c r="F27" s="20"/>
      <c r="G27" s="20">
        <v>1</v>
      </c>
      <c r="H27" s="20"/>
      <c r="I27" s="20"/>
      <c r="J27" s="20"/>
      <c r="K27" s="20">
        <v>1</v>
      </c>
      <c r="L27" s="20"/>
      <c r="M27" s="68"/>
      <c r="N27" s="68"/>
      <c r="O27" s="68"/>
      <c r="P27" s="68"/>
    </row>
    <row r="28" spans="1:16" x14ac:dyDescent="0.25">
      <c r="A28" s="20">
        <v>6</v>
      </c>
      <c r="B28" s="22" t="s">
        <v>153</v>
      </c>
      <c r="C28" s="73"/>
      <c r="D28" s="74"/>
      <c r="E28" s="74"/>
      <c r="F28" s="74"/>
      <c r="G28" s="74"/>
      <c r="H28" s="74"/>
      <c r="I28" s="74"/>
      <c r="J28" s="73"/>
      <c r="K28" s="73"/>
      <c r="L28" s="70"/>
      <c r="M28" s="68"/>
      <c r="N28" s="68"/>
      <c r="O28" s="68"/>
      <c r="P28" s="68"/>
    </row>
    <row r="29" spans="1:16" x14ac:dyDescent="0.25">
      <c r="A29" s="20">
        <v>7</v>
      </c>
      <c r="B29" s="22" t="s">
        <v>154</v>
      </c>
      <c r="C29" s="73"/>
      <c r="D29" s="74"/>
      <c r="E29" s="74"/>
      <c r="F29" s="74"/>
      <c r="G29" s="74"/>
      <c r="H29" s="74"/>
      <c r="I29" s="74"/>
      <c r="J29" s="73"/>
      <c r="K29" s="73"/>
      <c r="L29" s="70"/>
      <c r="M29" s="20"/>
      <c r="N29" s="20"/>
      <c r="O29" s="20"/>
      <c r="P29" s="20"/>
    </row>
    <row r="30" spans="1:16" ht="31.5" x14ac:dyDescent="0.25">
      <c r="A30" s="20">
        <v>8</v>
      </c>
      <c r="B30" s="22" t="s">
        <v>155</v>
      </c>
      <c r="C30" s="25">
        <f t="shared" si="2"/>
        <v>0</v>
      </c>
      <c r="D30" s="20"/>
      <c r="E30" s="20"/>
      <c r="F30" s="20"/>
      <c r="G30" s="20"/>
      <c r="H30" s="20"/>
      <c r="I30" s="20"/>
      <c r="J30" s="20"/>
      <c r="K30" s="20"/>
      <c r="L30" s="20"/>
      <c r="M30" s="20"/>
      <c r="N30" s="20"/>
      <c r="O30" s="20"/>
      <c r="P30" s="20"/>
    </row>
    <row r="31" spans="1:16" x14ac:dyDescent="0.25">
      <c r="A31" s="20">
        <v>9</v>
      </c>
      <c r="B31" s="22" t="s">
        <v>193</v>
      </c>
      <c r="C31" s="25">
        <f t="shared" si="2"/>
        <v>3</v>
      </c>
      <c r="D31" s="20"/>
      <c r="E31" s="20"/>
      <c r="F31" s="20"/>
      <c r="G31" s="20"/>
      <c r="H31" s="20"/>
      <c r="I31" s="20">
        <v>3</v>
      </c>
      <c r="J31" s="20"/>
      <c r="K31" s="20"/>
      <c r="L31" s="20"/>
      <c r="M31" s="20"/>
      <c r="N31" s="20"/>
      <c r="O31" s="20"/>
      <c r="P31" s="20"/>
    </row>
    <row r="32" spans="1:16" x14ac:dyDescent="0.25">
      <c r="L32" s="7" t="s">
        <v>225</v>
      </c>
    </row>
    <row r="33" spans="9:15" x14ac:dyDescent="0.25">
      <c r="L33" s="7" t="s">
        <v>9</v>
      </c>
    </row>
    <row r="34" spans="9:15" x14ac:dyDescent="0.25">
      <c r="L34" s="7" t="s">
        <v>10</v>
      </c>
    </row>
    <row r="38" spans="9:15" x14ac:dyDescent="0.25">
      <c r="I38" s="115"/>
      <c r="J38" s="115"/>
      <c r="K38" s="115"/>
      <c r="L38" s="115"/>
      <c r="M38" s="115"/>
      <c r="N38" s="115"/>
      <c r="O38" s="115"/>
    </row>
  </sheetData>
  <mergeCells count="11">
    <mergeCell ref="A1:C1"/>
    <mergeCell ref="A2:C2"/>
    <mergeCell ref="I38:O38"/>
    <mergeCell ref="M7:P7"/>
    <mergeCell ref="A5:P5"/>
    <mergeCell ref="A4:P4"/>
    <mergeCell ref="A7:A9"/>
    <mergeCell ref="B7:B8"/>
    <mergeCell ref="C7:C8"/>
    <mergeCell ref="D7:I7"/>
    <mergeCell ref="J7:L7"/>
  </mergeCells>
  <pageMargins left="0.39370078740157483" right="0.19685039370078741" top="0.19685039370078741" bottom="0.19685039370078741"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Bieu 5</vt:lpstr>
      <vt:lpstr>Bieu 6</vt:lpstr>
      <vt:lpstr>Bieu 7</vt:lpstr>
      <vt:lpstr>Bieu 8</vt:lpstr>
      <vt:lpstr>'Bieu 5'!chuong_pl_2_name</vt:lpstr>
      <vt:lpstr>'Bieu 6'!chuong_pl_2_name</vt:lpstr>
      <vt:lpstr>'Bieu 7'!chuong_pl_2_name</vt:lpstr>
      <vt:lpstr>'Bieu 8'!chuong_pl_2_name</vt:lpstr>
      <vt:lpstr>'Bieu 5'!chuong_pl_2_name_name</vt:lpstr>
      <vt:lpstr>'Bieu 6'!chuong_pl_2_name_name</vt:lpstr>
      <vt:lpstr>'Bieu 7'!chuong_pl_2_name_name</vt:lpstr>
      <vt:lpstr>'Bieu 8'!chuong_pl_2_name_name</vt:lpstr>
      <vt:lpstr>'Bieu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2021-10-24T06:24:50Z</dcterms:modified>
</cp:coreProperties>
</file>